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 s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 s="1"/>
  <c r="D34" i="1"/>
  <c r="D33" i="1" s="1"/>
  <c r="E34" i="1"/>
  <c r="G34" i="1"/>
  <c r="F34" i="1" s="1"/>
  <c r="K34" i="1" s="1"/>
  <c r="H34" i="1"/>
  <c r="H33" i="1" s="1"/>
  <c r="I34" i="1"/>
  <c r="J34" i="1"/>
  <c r="J33" i="1" s="1"/>
  <c r="F35" i="1"/>
  <c r="K35" i="1" s="1"/>
  <c r="F36" i="1"/>
  <c r="K36" i="1"/>
  <c r="F37" i="1"/>
  <c r="K37" i="1" s="1"/>
  <c r="J38" i="1"/>
  <c r="D39" i="1"/>
  <c r="D38" i="1" s="1"/>
  <c r="E39" i="1"/>
  <c r="E38" i="1" s="1"/>
  <c r="F39" i="1"/>
  <c r="K39" i="1" s="1"/>
  <c r="G39" i="1"/>
  <c r="G38" i="1" s="1"/>
  <c r="F38" i="1" s="1"/>
  <c r="H39" i="1"/>
  <c r="H38" i="1" s="1"/>
  <c r="I39" i="1"/>
  <c r="I38" i="1" s="1"/>
  <c r="J39" i="1"/>
  <c r="F40" i="1"/>
  <c r="K40" i="1" s="1"/>
  <c r="F41" i="1"/>
  <c r="K41" i="1" s="1"/>
  <c r="E42" i="1"/>
  <c r="D43" i="1"/>
  <c r="D42" i="1" s="1"/>
  <c r="E43" i="1"/>
  <c r="F43" i="1"/>
  <c r="K43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D45" i="1" s="1"/>
  <c r="E48" i="1"/>
  <c r="E47" i="1" s="1"/>
  <c r="E46" i="1" s="1"/>
  <c r="G48" i="1"/>
  <c r="G47" i="1" s="1"/>
  <c r="H48" i="1"/>
  <c r="F48" i="1" s="1"/>
  <c r="K48" i="1" s="1"/>
  <c r="I48" i="1"/>
  <c r="I47" i="1" s="1"/>
  <c r="I46" i="1" s="1"/>
  <c r="J48" i="1"/>
  <c r="J47" i="1" s="1"/>
  <c r="J46" i="1" s="1"/>
  <c r="F49" i="1"/>
  <c r="K49" i="1" s="1"/>
  <c r="D52" i="1"/>
  <c r="D51" i="1" s="1"/>
  <c r="D50" i="1" s="1"/>
  <c r="E52" i="1"/>
  <c r="E51" i="1" s="1"/>
  <c r="E50" i="1" s="1"/>
  <c r="F52" i="1"/>
  <c r="K52" i="1" s="1"/>
  <c r="G52" i="1"/>
  <c r="G51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 s="1"/>
  <c r="F54" i="1"/>
  <c r="K54" i="1" s="1"/>
  <c r="F55" i="1"/>
  <c r="K55" i="1"/>
  <c r="F56" i="1"/>
  <c r="K56" i="1" s="1"/>
  <c r="D59" i="1"/>
  <c r="D58" i="1" s="1"/>
  <c r="D57" i="1" s="1"/>
  <c r="E59" i="1"/>
  <c r="E58" i="1" s="1"/>
  <c r="E57" i="1" s="1"/>
  <c r="F59" i="1"/>
  <c r="K59" i="1" s="1"/>
  <c r="G59" i="1"/>
  <c r="G58" i="1" s="1"/>
  <c r="H59" i="1"/>
  <c r="H58" i="1" s="1"/>
  <c r="H57" i="1" s="1"/>
  <c r="I59" i="1"/>
  <c r="I58" i="1" s="1"/>
  <c r="I57" i="1" s="1"/>
  <c r="J59" i="1"/>
  <c r="J58" i="1" s="1"/>
  <c r="J57" i="1" s="1"/>
  <c r="F60" i="1"/>
  <c r="K60" i="1" s="1"/>
  <c r="F61" i="1"/>
  <c r="K61" i="1" s="1"/>
  <c r="F62" i="1"/>
  <c r="K62" i="1"/>
  <c r="F58" i="1" l="1"/>
  <c r="K58" i="1" s="1"/>
  <c r="G57" i="1"/>
  <c r="F57" i="1" s="1"/>
  <c r="K57" i="1" s="1"/>
  <c r="J45" i="1"/>
  <c r="J15" i="1"/>
  <c r="J14" i="1" s="1"/>
  <c r="I33" i="1"/>
  <c r="I45" i="1"/>
  <c r="E33" i="1"/>
  <c r="E15" i="1" s="1"/>
  <c r="E14" i="1" s="1"/>
  <c r="I15" i="1"/>
  <c r="I14" i="1" s="1"/>
  <c r="G46" i="1"/>
  <c r="E45" i="1"/>
  <c r="G23" i="1"/>
  <c r="F51" i="1"/>
  <c r="K51" i="1" s="1"/>
  <c r="G50" i="1"/>
  <c r="F50" i="1" s="1"/>
  <c r="K50" i="1" s="1"/>
  <c r="K38" i="1"/>
  <c r="D15" i="1"/>
  <c r="D14" i="1" s="1"/>
  <c r="G33" i="1"/>
  <c r="F33" i="1" s="1"/>
  <c r="K33" i="1" s="1"/>
  <c r="G17" i="1"/>
  <c r="H47" i="1"/>
  <c r="H46" i="1" s="1"/>
  <c r="H45" i="1" s="1"/>
  <c r="H24" i="1"/>
  <c r="H23" i="1" s="1"/>
  <c r="H15" i="1" s="1"/>
  <c r="H14" i="1" s="1"/>
  <c r="E12" i="1" l="1"/>
  <c r="E13" i="1"/>
  <c r="H12" i="1"/>
  <c r="H13" i="1"/>
  <c r="F24" i="1"/>
  <c r="K24" i="1" s="1"/>
  <c r="J13" i="1"/>
  <c r="J12" i="1"/>
  <c r="F23" i="1"/>
  <c r="K23" i="1" s="1"/>
  <c r="D12" i="1"/>
  <c r="D13" i="1"/>
  <c r="I12" i="1"/>
  <c r="I13" i="1"/>
  <c r="F17" i="1"/>
  <c r="K17" i="1" s="1"/>
  <c r="G16" i="1"/>
  <c r="F46" i="1"/>
  <c r="K46" i="1" s="1"/>
  <c r="G45" i="1"/>
  <c r="F45" i="1" s="1"/>
  <c r="K45" i="1" s="1"/>
  <c r="F47" i="1"/>
  <c r="K47" i="1" s="1"/>
  <c r="F16" i="1" l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<sst xmlns="http://schemas.openxmlformats.org/spreadsheetml/2006/main" count="180" uniqueCount="180">
  <si>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</si>
  <si>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</si>
  <si>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</si>
  <si>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</si>
  <si>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</si>
  <si>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</si>
  <si>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</si>
  <si>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</si>
  <si>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</si>
  <si>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</si>
  <si>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</si>
  <si>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</si>
  <si>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</si>
  <si>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</si>
  <si>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</si>
  <si>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</si>
  <si>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</si>
  <si>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</si>
  <si>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</si>
  <si>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</si>
  <si>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</si>
  <si>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</si>
  <si>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</si>
  <si>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</si>
  <si>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</si>
  <si>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</si>
  <si>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</si>
  <si>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</si>
  <si>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</si>
  <si>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</si>
  <si>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</si>
  <si>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</si>
  <si>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</si>
  <si>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</si>
  <si>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</si>
  <si>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</si>
  <si>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</si>
  <si>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</si>
  <si>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</si>
  <si>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</si>
  <si>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</si>
  <si>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</si>
  <si>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</si>
  <si>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</si>
  <si>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</si>
  <si>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</si>
  <si>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</si>
  <si>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</si>
  <si>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</si>
  <si>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</si>
  <si>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</si>
  <si>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</si>
  <si>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</si>
  <si>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</si>
  <si>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</si>
  <si>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</si>
  <si>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</si>
  <si>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</si>
  <si>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</si>
  <si>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</si>
  <si>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</si>
  <si>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</si>
  <si>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</si>
  <si>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</si>
  <si>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</si>
  <si>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</si>
  <si>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</si>
  <si>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</si>
  <si>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</si>
  <si>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</si>
  <si>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</si>
  <si>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</si>
  <si>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</si>
  <si>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</si>
  <si>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</si>
  <si>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</si>
  <si>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</si>
  <si>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</si>
  <si>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</si>
  <si>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</si>
  <si>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</si>
  <si>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</si>
  <si>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</si>
  <si>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</si>
  <si>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</si>
  <si>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</si>
  <si>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</si>
  <si>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</si>
  <si>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</si>
  <si>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</si>
  <si>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</si>
  <si>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</si>
  <si>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</si>
  <si>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</si>
  <si>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</si>
  <si>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</si>
  <si>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</si>
  <si>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</si>
  <si>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</si>
  <si>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</si>
  <si>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</si>
  <si>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</si>
  <si>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</si>
  <si>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</si>
  <si>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</si>
  <si>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</si>
  <si>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</si>
  <si>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</si>
  <si>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</si>
  <si>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</si>
  <si>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</si>
  <si>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</si>
  <si>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</si>
  <si>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</si>
  <si>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</si>
  <si>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</si>
  <si>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</si>
  <si>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</si>
  <si>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</si>
  <si>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</si>
  <si>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</si>
  <si>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</si>
  <si>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</si>
  <si>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</si>
  <si>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</si>
  <si>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</si>
  <si>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</si>
  <si>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</si>
  <si>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</si>
  <si>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</si>
  <si>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</si>
  <si>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</si>
  <si>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</si>
  <si>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</si>
  <si>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</si>
  <si>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</si>
  <si>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</si>
  <si>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</si>
  <si>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</si>
  <si>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</si>
  <si>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</si>
  <si>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</si>
  <si>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</si>
  <si>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</si>
  <si>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</si>
  <si>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</si>
  <si>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</si>
  <si>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</si>
  <si>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</si>
  <si>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</si>
  <si>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</si>
  <si>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</si>
  <si>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</si>
  <si>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</si>
  <si>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</si>
  <si>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</si>
  <si>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</si>
  <si>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</si>
  <si>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</si>
  <si>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</si>
  <si>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</si>
  <si>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</si>
  <si>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</si>
  <si>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</si>
  <si>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</si>
  <si>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</si>
  <si>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</si>
  <si>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</si>
  <si>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</si>
  <si>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</si>
  <si>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</si>
  <si>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</si>
  <si>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184</t>
  </si>
  <si>
    <t>Finantarea programelor nationale de dezvoltare locala</t>
  </si>
  <si>
    <t>42.02.65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</si>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</sst>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D14+D57</f>
        <v>6968700</v>
      </c>
      <c r="E12" s="11">
        <f>E14+E57</f>
        <v>974100</v>
      </c>
      <c r="F12" s="11">
        <f>G12+H12</f>
        <v>2439706</v>
      </c>
      <c r="G12" s="11">
        <f>G14+G57</f>
        <v>1139184</v>
      </c>
      <c r="H12" s="11">
        <f>H14+H57</f>
        <v>1300522</v>
      </c>
      <c r="I12" s="11">
        <f>I14+I57</f>
        <v>938148</v>
      </c>
      <c r="J12" s="11">
        <f>J14+J57</f>
        <v>5949</v>
      </c>
      <c r="K12" s="11">
        <f>F12-I12-J12</f>
        <v>1495609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1067800</v>
      </c>
      <c r="E13" s="11">
        <f>E14-E34</f>
        <v>260100</v>
      </c>
      <c r="F13" s="11">
        <f>G13+H13</f>
        <v>1804012</v>
      </c>
      <c r="G13" s="11">
        <f>G14-G34</f>
        <v>1139184</v>
      </c>
      <c r="H13" s="11">
        <f>H14-H34</f>
        <v>664828</v>
      </c>
      <c r="I13" s="11">
        <f>I14-I34</f>
        <v>302454</v>
      </c>
      <c r="J13" s="11">
        <f>J14-J34</f>
        <v>5949</v>
      </c>
      <c r="K13" s="11">
        <f>F13-I13-J13</f>
        <v>1495609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3875800</v>
      </c>
      <c r="E14" s="11">
        <f>E15+E45</f>
        <v>968100</v>
      </c>
      <c r="F14" s="11">
        <f>G14+H14</f>
        <v>2436839</v>
      </c>
      <c r="G14" s="11">
        <f>G15+G45</f>
        <v>1139184</v>
      </c>
      <c r="H14" s="11">
        <f>H15+H45</f>
        <v>1297655</v>
      </c>
      <c r="I14" s="11">
        <f>I15+I45</f>
        <v>935281</v>
      </c>
      <c r="J14" s="11">
        <f>J15+J45</f>
        <v>5949</v>
      </c>
      <c r="K14" s="11">
        <f>F14-I14-J14</f>
        <v>1495609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D16+D23+D33+D42</f>
        <v>3793300</v>
      </c>
      <c r="E15" s="11">
        <f>E16+E23+E33+E42</f>
        <v>947500</v>
      </c>
      <c r="F15" s="11">
        <f>G15+H15</f>
        <v>1784956</v>
      </c>
      <c r="G15" s="11">
        <f>G16+G23+G33+G42</f>
        <v>575051</v>
      </c>
      <c r="H15" s="11">
        <f>H16+H23+H33+H42</f>
        <v>1209905</v>
      </c>
      <c r="I15" s="11">
        <f>I16+I23+I33+I42</f>
        <v>923420</v>
      </c>
      <c r="J15" s="11">
        <f>J16+J23+J33+J42</f>
        <v>5949</v>
      </c>
      <c r="K15" s="11">
        <f>F15-I15-J15</f>
        <v>855587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569000</v>
      </c>
      <c r="E16" s="11">
        <f>+E17</f>
        <v>142000</v>
      </c>
      <c r="F16" s="11">
        <f>G16+H16</f>
        <v>133554</v>
      </c>
      <c r="G16" s="11">
        <f>+G17</f>
        <v>0</v>
      </c>
      <c r="H16" s="11">
        <f>+H17</f>
        <v>133554</v>
      </c>
      <c r="I16" s="11">
        <f>+I17</f>
        <v>133554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569000</v>
      </c>
      <c r="E17" s="11">
        <f>E18+E20</f>
        <v>142000</v>
      </c>
      <c r="F17" s="11">
        <f>G17+H17</f>
        <v>133554</v>
      </c>
      <c r="G17" s="11">
        <f>G18+G20</f>
        <v>0</v>
      </c>
      <c r="H17" s="11">
        <f>H18+H20</f>
        <v>133554</v>
      </c>
      <c r="I17" s="11">
        <f>I18+I20</f>
        <v>133554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12000</v>
      </c>
      <c r="E18" s="11">
        <f>+E19</f>
        <v>3000</v>
      </c>
      <c r="F18" s="11">
        <f>G18+H18</f>
        <v>1480</v>
      </c>
      <c r="G18" s="11">
        <f>+G19</f>
        <v>0</v>
      </c>
      <c r="H18" s="11">
        <f>+H19</f>
        <v>1480</v>
      </c>
      <c r="I18" s="11">
        <f>+I19</f>
        <v>1480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12000</v>
      </c>
      <c r="E19" s="11">
        <v>3000</v>
      </c>
      <c r="F19" s="11">
        <f>G19+H19</f>
        <v>1480</v>
      </c>
      <c r="G19" s="11">
        <v>0</v>
      </c>
      <c r="H19" s="11">
        <v>1480</v>
      </c>
      <c r="I19" s="11">
        <v>1480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557000</v>
      </c>
      <c r="E20" s="11">
        <f>E21+E22</f>
        <v>139000</v>
      </c>
      <c r="F20" s="11">
        <f>G20+H20</f>
        <v>132074</v>
      </c>
      <c r="G20" s="11">
        <f>G21+G22</f>
        <v>0</v>
      </c>
      <c r="H20" s="11">
        <f>H21+H22</f>
        <v>132074</v>
      </c>
      <c r="I20" s="11">
        <f>I21+I22</f>
        <v>132074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260000</v>
      </c>
      <c r="E21" s="11">
        <v>65000</v>
      </c>
      <c r="F21" s="11">
        <f>G21+H21</f>
        <v>59042</v>
      </c>
      <c r="G21" s="11">
        <v>0</v>
      </c>
      <c r="H21" s="11">
        <v>59042</v>
      </c>
      <c r="I21" s="11">
        <v>59042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297000</v>
      </c>
      <c r="E22" s="11">
        <v>74000</v>
      </c>
      <c r="F22" s="11">
        <f>G22+H22</f>
        <v>73032</v>
      </c>
      <c r="G22" s="11">
        <v>0</v>
      </c>
      <c r="H22" s="11">
        <v>73032</v>
      </c>
      <c r="I22" s="11">
        <v>73032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301300</v>
      </c>
      <c r="E23" s="11">
        <f>E24</f>
        <v>68500</v>
      </c>
      <c r="F23" s="11">
        <f>G23+H23</f>
        <v>831513</v>
      </c>
      <c r="G23" s="11">
        <f>G24</f>
        <v>486494</v>
      </c>
      <c r="H23" s="11">
        <f>H24</f>
        <v>345019</v>
      </c>
      <c r="I23" s="11">
        <f>I24</f>
        <v>120101</v>
      </c>
      <c r="J23" s="11">
        <f>J24</f>
        <v>5464</v>
      </c>
      <c r="K23" s="11">
        <f>F23-I23-J23</f>
        <v>705948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301300</v>
      </c>
      <c r="E24" s="11">
        <f>E25+E28+E32</f>
        <v>68500</v>
      </c>
      <c r="F24" s="11">
        <f>G24+H24</f>
        <v>831513</v>
      </c>
      <c r="G24" s="11">
        <f>G25+G28+G32</f>
        <v>486494</v>
      </c>
      <c r="H24" s="11">
        <f>H25+H28+H32</f>
        <v>345019</v>
      </c>
      <c r="I24" s="11">
        <f>I25+I28+I32</f>
        <v>120101</v>
      </c>
      <c r="J24" s="11">
        <f>J25+J28+J32</f>
        <v>5464</v>
      </c>
      <c r="K24" s="11">
        <f>F24-I24-J24</f>
        <v>705948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64000</v>
      </c>
      <c r="E25" s="11">
        <f>E26+E27</f>
        <v>16000</v>
      </c>
      <c r="F25" s="11">
        <f>G25+H25</f>
        <v>144916</v>
      </c>
      <c r="G25" s="11">
        <f>G26+G27</f>
        <v>66266</v>
      </c>
      <c r="H25" s="11">
        <f>H26+H27</f>
        <v>78650</v>
      </c>
      <c r="I25" s="11">
        <f>I26+I27</f>
        <v>20167</v>
      </c>
      <c r="J25" s="11">
        <f>J26+J27</f>
        <v>452</v>
      </c>
      <c r="K25" s="11">
        <f>F25-I25-J25</f>
        <v>124297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7500</v>
      </c>
      <c r="F26" s="11">
        <f>G26+H26</f>
        <v>96219</v>
      </c>
      <c r="G26" s="11">
        <v>62863</v>
      </c>
      <c r="H26" s="11">
        <v>33356</v>
      </c>
      <c r="I26" s="11">
        <v>9490</v>
      </c>
      <c r="J26" s="11">
        <v>411</v>
      </c>
      <c r="K26" s="11">
        <f>F26-I26-J26</f>
        <v>86318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34000</v>
      </c>
      <c r="E27" s="11">
        <v>8500</v>
      </c>
      <c r="F27" s="11">
        <f>G27+H27</f>
        <v>48697</v>
      </c>
      <c r="G27" s="11">
        <v>3403</v>
      </c>
      <c r="H27" s="11">
        <v>45294</v>
      </c>
      <c r="I27" s="11">
        <v>10677</v>
      </c>
      <c r="J27" s="11">
        <v>41</v>
      </c>
      <c r="K27" s="11">
        <f>F27-I27-J27</f>
        <v>37979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233300</v>
      </c>
      <c r="E28" s="11">
        <f>E29+E30+E31</f>
        <v>51500</v>
      </c>
      <c r="F28" s="11">
        <f>G28+H28</f>
        <v>683726</v>
      </c>
      <c r="G28" s="11">
        <f>G29+G30+G31</f>
        <v>420228</v>
      </c>
      <c r="H28" s="11">
        <f>H29+H30+H31</f>
        <v>263498</v>
      </c>
      <c r="I28" s="11">
        <f>I29+I30+I31</f>
        <v>99775</v>
      </c>
      <c r="J28" s="11">
        <f>J29+J30+J31</f>
        <v>5012</v>
      </c>
      <c r="K28" s="11">
        <f>F28-I28-J28</f>
        <v>578939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31000</v>
      </c>
      <c r="E29" s="11">
        <v>1000</v>
      </c>
      <c r="F29" s="11">
        <f>G29+H29</f>
        <v>119000</v>
      </c>
      <c r="G29" s="11">
        <v>84009</v>
      </c>
      <c r="H29" s="11">
        <v>34991</v>
      </c>
      <c r="I29" s="11">
        <v>19326</v>
      </c>
      <c r="J29" s="11">
        <v>1239</v>
      </c>
      <c r="K29" s="11">
        <f>F29-I29-J29</f>
        <v>98435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2300</v>
      </c>
      <c r="E30" s="11">
        <v>500</v>
      </c>
      <c r="F30" s="11">
        <f>G30+H30</f>
        <v>4962</v>
      </c>
      <c r="G30" s="11">
        <v>2001</v>
      </c>
      <c r="H30" s="11">
        <v>2961</v>
      </c>
      <c r="I30" s="11">
        <v>610</v>
      </c>
      <c r="J30" s="11">
        <v>47</v>
      </c>
      <c r="K30" s="11">
        <f>F30-I30-J30</f>
        <v>4305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200000</v>
      </c>
      <c r="E31" s="11">
        <v>50000</v>
      </c>
      <c r="F31" s="11">
        <f>G31+H31</f>
        <v>559764</v>
      </c>
      <c r="G31" s="11">
        <v>334218</v>
      </c>
      <c r="H31" s="11">
        <v>225546</v>
      </c>
      <c r="I31" s="11">
        <v>79839</v>
      </c>
      <c r="J31" s="11">
        <v>3726</v>
      </c>
      <c r="K31" s="11">
        <f>F31-I31-J31</f>
        <v>476199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1000</v>
      </c>
      <c r="F32" s="11">
        <f>G32+H32</f>
        <v>2871</v>
      </c>
      <c r="G32" s="11">
        <v>0</v>
      </c>
      <c r="H32" s="11">
        <v>2871</v>
      </c>
      <c r="I32" s="11">
        <v>159</v>
      </c>
      <c r="J32" s="11">
        <v>0</v>
      </c>
      <c r="K32" s="11">
        <f>F32-I32-J32</f>
        <v>2712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2843000</v>
      </c>
      <c r="E33" s="11">
        <f>E34+E38</f>
        <v>717000</v>
      </c>
      <c r="F33" s="11">
        <f>G33+H33</f>
        <v>720708</v>
      </c>
      <c r="G33" s="11">
        <f>G34+G38</f>
        <v>44530</v>
      </c>
      <c r="H33" s="11">
        <f>H34+H38</f>
        <v>676178</v>
      </c>
      <c r="I33" s="11">
        <f>I34+I38</f>
        <v>648859</v>
      </c>
      <c r="J33" s="11">
        <f>J34+J38</f>
        <v>485</v>
      </c>
      <c r="K33" s="11">
        <f>F33-I33-J33</f>
        <v>71364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2808000</v>
      </c>
      <c r="E34" s="11">
        <f>+E35+E36+E37</f>
        <v>708000</v>
      </c>
      <c r="F34" s="11">
        <f>G34+H34</f>
        <v>632827</v>
      </c>
      <c r="G34" s="11">
        <f>+G35+G36+G37</f>
        <v>0</v>
      </c>
      <c r="H34" s="11">
        <f>+H35+H36+H37</f>
        <v>632827</v>
      </c>
      <c r="I34" s="11">
        <f>+I35+I36+I37</f>
        <v>632827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2055000</v>
      </c>
      <c r="E35" s="11">
        <v>519000</v>
      </c>
      <c r="F35" s="11">
        <f>G35+H35</f>
        <v>456827</v>
      </c>
      <c r="G35" s="11">
        <v>0</v>
      </c>
      <c r="H35" s="11">
        <v>456827</v>
      </c>
      <c r="I35" s="11">
        <v>456827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13000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703000</v>
      </c>
      <c r="E37" s="11">
        <v>176000</v>
      </c>
      <c r="F37" s="11">
        <f>G37+H37</f>
        <v>176000</v>
      </c>
      <c r="G37" s="11">
        <v>0</v>
      </c>
      <c r="H37" s="11">
        <v>176000</v>
      </c>
      <c r="I37" s="11">
        <v>176000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35000</v>
      </c>
      <c r="E38" s="11">
        <f>E39</f>
        <v>9000</v>
      </c>
      <c r="F38" s="11">
        <f>G38+H38</f>
        <v>87881</v>
      </c>
      <c r="G38" s="11">
        <f>G39</f>
        <v>44530</v>
      </c>
      <c r="H38" s="11">
        <f>H39</f>
        <v>43351</v>
      </c>
      <c r="I38" s="11">
        <f>I39</f>
        <v>16032</v>
      </c>
      <c r="J38" s="11">
        <f>J39</f>
        <v>485</v>
      </c>
      <c r="K38" s="11">
        <f>F38-I38-J38</f>
        <v>71364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35000</v>
      </c>
      <c r="E39" s="11">
        <f>E40+E41</f>
        <v>9000</v>
      </c>
      <c r="F39" s="11">
        <f>G39+H39</f>
        <v>87881</v>
      </c>
      <c r="G39" s="11">
        <f>G40+G41</f>
        <v>44530</v>
      </c>
      <c r="H39" s="11">
        <f>H40+H41</f>
        <v>43351</v>
      </c>
      <c r="I39" s="11">
        <f>I40+I41</f>
        <v>16032</v>
      </c>
      <c r="J39" s="11">
        <f>J40+J41</f>
        <v>485</v>
      </c>
      <c r="K39" s="11">
        <f>F39-I39-J39</f>
        <v>71364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28000</v>
      </c>
      <c r="E40" s="11">
        <v>7000</v>
      </c>
      <c r="F40" s="11">
        <f>G40+H40</f>
        <v>70187</v>
      </c>
      <c r="G40" s="11">
        <v>39305</v>
      </c>
      <c r="H40" s="11">
        <v>30882</v>
      </c>
      <c r="I40" s="11">
        <v>11464</v>
      </c>
      <c r="J40" s="11">
        <v>485</v>
      </c>
      <c r="K40" s="11">
        <f>F40-I40-J40</f>
        <v>58238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7000</v>
      </c>
      <c r="E41" s="11">
        <v>2000</v>
      </c>
      <c r="F41" s="11">
        <f>G41+H41</f>
        <v>17694</v>
      </c>
      <c r="G41" s="11">
        <v>5225</v>
      </c>
      <c r="H41" s="11">
        <v>12469</v>
      </c>
      <c r="I41" s="11">
        <v>4568</v>
      </c>
      <c r="J41" s="11">
        <v>0</v>
      </c>
      <c r="K41" s="11">
        <f>F41-I41-J41</f>
        <v>13126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80000</v>
      </c>
      <c r="E42" s="11">
        <f>E43</f>
        <v>20000</v>
      </c>
      <c r="F42" s="11">
        <f>G42+H42</f>
        <v>99181</v>
      </c>
      <c r="G42" s="11">
        <f>G43</f>
        <v>44027</v>
      </c>
      <c r="H42" s="11">
        <f>H43</f>
        <v>55154</v>
      </c>
      <c r="I42" s="11">
        <f>I43</f>
        <v>20906</v>
      </c>
      <c r="J42" s="11">
        <f>J43</f>
        <v>0</v>
      </c>
      <c r="K42" s="11">
        <f>F42-I42-J42</f>
        <v>78275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80000</v>
      </c>
      <c r="E43" s="11">
        <f>E44</f>
        <v>20000</v>
      </c>
      <c r="F43" s="11">
        <f>G43+H43</f>
        <v>99181</v>
      </c>
      <c r="G43" s="11">
        <f>G44</f>
        <v>44027</v>
      </c>
      <c r="H43" s="11">
        <f>H44</f>
        <v>55154</v>
      </c>
      <c r="I43" s="11">
        <f>I44</f>
        <v>20906</v>
      </c>
      <c r="J43" s="11">
        <f>J44</f>
        <v>0</v>
      </c>
      <c r="K43" s="11">
        <f>F43-I43-J43</f>
        <v>78275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80000</v>
      </c>
      <c r="E44" s="11">
        <v>20000</v>
      </c>
      <c r="F44" s="11">
        <f>G44+H44</f>
        <v>99181</v>
      </c>
      <c r="G44" s="11">
        <v>44027</v>
      </c>
      <c r="H44" s="11">
        <v>55154</v>
      </c>
      <c r="I44" s="11">
        <v>20906</v>
      </c>
      <c r="J44" s="11">
        <v>0</v>
      </c>
      <c r="K44" s="11">
        <f>F44-I44-J44</f>
        <v>78275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82500</v>
      </c>
      <c r="E45" s="11">
        <f>E46+E50</f>
        <v>20600</v>
      </c>
      <c r="F45" s="11">
        <f>G45+H45</f>
        <v>651883</v>
      </c>
      <c r="G45" s="11">
        <f>G46+G50</f>
        <v>564133</v>
      </c>
      <c r="H45" s="11">
        <f>H46+H50</f>
        <v>87750</v>
      </c>
      <c r="I45" s="11">
        <f>I46+I50</f>
        <v>11861</v>
      </c>
      <c r="J45" s="11">
        <f>J46+J50</f>
        <v>0</v>
      </c>
      <c r="K45" s="11">
        <f>F45-I45-J45</f>
        <v>640022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28000</v>
      </c>
      <c r="E46" s="11">
        <f>E47</f>
        <v>7000</v>
      </c>
      <c r="F46" s="11">
        <f>G46+H46</f>
        <v>33943</v>
      </c>
      <c r="G46" s="11">
        <f>G47</f>
        <v>943</v>
      </c>
      <c r="H46" s="11">
        <f>H47</f>
        <v>33000</v>
      </c>
      <c r="I46" s="11">
        <f>I47</f>
        <v>0</v>
      </c>
      <c r="J46" s="11">
        <f>J47</f>
        <v>0</v>
      </c>
      <c r="K46" s="11">
        <f>F46-I46-J46</f>
        <v>33943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28000</v>
      </c>
      <c r="E47" s="11">
        <f>+E48</f>
        <v>7000</v>
      </c>
      <c r="F47" s="11">
        <f>G47+H47</f>
        <v>33943</v>
      </c>
      <c r="G47" s="11">
        <f>+G48</f>
        <v>943</v>
      </c>
      <c r="H47" s="11">
        <f>+H48</f>
        <v>33000</v>
      </c>
      <c r="I47" s="11">
        <f>+I48</f>
        <v>0</v>
      </c>
      <c r="J47" s="11">
        <f>+J48</f>
        <v>0</v>
      </c>
      <c r="K47" s="11">
        <f>F47-I47-J47</f>
        <v>33943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28000</v>
      </c>
      <c r="E48" s="11">
        <f>E49</f>
        <v>7000</v>
      </c>
      <c r="F48" s="11">
        <f>G48+H48</f>
        <v>33943</v>
      </c>
      <c r="G48" s="11">
        <f>G49</f>
        <v>943</v>
      </c>
      <c r="H48" s="11">
        <f>H49</f>
        <v>33000</v>
      </c>
      <c r="I48" s="11">
        <f>I49</f>
        <v>0</v>
      </c>
      <c r="J48" s="11">
        <f>J49</f>
        <v>0</v>
      </c>
      <c r="K48" s="11">
        <f>F48-I48-J48</f>
        <v>33943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28000</v>
      </c>
      <c r="E49" s="11">
        <v>7000</v>
      </c>
      <c r="F49" s="11">
        <f>G49+H49</f>
        <v>33943</v>
      </c>
      <c r="G49" s="11">
        <v>943</v>
      </c>
      <c r="H49" s="11">
        <v>33000</v>
      </c>
      <c r="I49" s="11">
        <v>0</v>
      </c>
      <c r="J49" s="11">
        <v>0</v>
      </c>
      <c r="K49" s="11">
        <f>F49-I49-J49</f>
        <v>33943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54500</v>
      </c>
      <c r="E50" s="11">
        <f>+E51</f>
        <v>13600</v>
      </c>
      <c r="F50" s="11">
        <f>G50+H50</f>
        <v>617940</v>
      </c>
      <c r="G50" s="11">
        <f>+G51</f>
        <v>563190</v>
      </c>
      <c r="H50" s="11">
        <f>+H51</f>
        <v>54750</v>
      </c>
      <c r="I50" s="11">
        <f>+I51</f>
        <v>11861</v>
      </c>
      <c r="J50" s="11">
        <f>+J51</f>
        <v>0</v>
      </c>
      <c r="K50" s="11">
        <f>F50-I50-J50</f>
        <v>606079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</f>
        <v>54500</v>
      </c>
      <c r="E51" s="11">
        <f>E52+E54</f>
        <v>13600</v>
      </c>
      <c r="F51" s="11">
        <f>G51+H51</f>
        <v>617940</v>
      </c>
      <c r="G51" s="11">
        <f>G52+G54</f>
        <v>563190</v>
      </c>
      <c r="H51" s="11">
        <f>H52+H54</f>
        <v>54750</v>
      </c>
      <c r="I51" s="11">
        <f>I52+I54</f>
        <v>11861</v>
      </c>
      <c r="J51" s="11">
        <f>J52+J54</f>
        <v>0</v>
      </c>
      <c r="K51" s="11">
        <f>F51-I51-J51</f>
        <v>606079</v>
      </c>
    </row>
    <row r="52" spans="1:12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617940</v>
      </c>
      <c r="G52" s="11">
        <f>G53</f>
        <v>563190</v>
      </c>
      <c r="H52" s="11">
        <f>H53</f>
        <v>54750</v>
      </c>
      <c r="I52" s="11">
        <f>I53</f>
        <v>11861</v>
      </c>
      <c r="J52" s="11">
        <f>J53</f>
        <v>0</v>
      </c>
      <c r="K52" s="11">
        <f>F52-I52-J52</f>
        <v>606079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617940</v>
      </c>
      <c r="G53" s="11">
        <v>563190</v>
      </c>
      <c r="H53" s="11">
        <v>54750</v>
      </c>
      <c r="I53" s="11">
        <v>11861</v>
      </c>
      <c r="J53" s="11">
        <v>0</v>
      </c>
      <c r="K53" s="11">
        <f>F53-I53-J53</f>
        <v>606079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v>54500</v>
      </c>
      <c r="E54" s="11">
        <v>13600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2" s="6" customFormat="1" ht="33" x14ac:dyDescent="0.25">
      <c r="A55" s="10" t="s">
        <v>151</v>
      </c>
      <c r="B55" s="10" t="s">
        <v>152</v>
      </c>
      <c r="C55" s="10" t="s">
        <v>153</v>
      </c>
      <c r="D55" s="11">
        <v>-283000</v>
      </c>
      <c r="E55" s="11">
        <v>-79800</v>
      </c>
      <c r="F55" s="11">
        <f>G55+H55</f>
        <v>-14198</v>
      </c>
      <c r="G55" s="11">
        <v>0</v>
      </c>
      <c r="H55" s="11">
        <v>-14198</v>
      </c>
      <c r="I55" s="11">
        <v>-14198</v>
      </c>
      <c r="J55" s="11">
        <v>0</v>
      </c>
      <c r="K55" s="11">
        <f>F55-I55-J55</f>
        <v>0</v>
      </c>
    </row>
    <row r="56" spans="1:12" s="6" customFormat="1" x14ac:dyDescent="0.25">
      <c r="A56" s="10" t="s">
        <v>154</v>
      </c>
      <c r="B56" s="10" t="s">
        <v>155</v>
      </c>
      <c r="C56" s="10" t="s">
        <v>156</v>
      </c>
      <c r="D56" s="11">
        <v>283000</v>
      </c>
      <c r="E56" s="11">
        <v>79800</v>
      </c>
      <c r="F56" s="11">
        <f>G56+H56</f>
        <v>14198</v>
      </c>
      <c r="G56" s="11">
        <v>0</v>
      </c>
      <c r="H56" s="11">
        <v>14198</v>
      </c>
      <c r="I56" s="11">
        <v>14198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f>D58</f>
        <v>3092900</v>
      </c>
      <c r="E57" s="11">
        <f>E58</f>
        <v>6000</v>
      </c>
      <c r="F57" s="11">
        <f>G57+H57</f>
        <v>2867</v>
      </c>
      <c r="G57" s="11">
        <f>G58</f>
        <v>0</v>
      </c>
      <c r="H57" s="11">
        <f>H58</f>
        <v>2867</v>
      </c>
      <c r="I57" s="11">
        <f>I58</f>
        <v>2867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3092900</v>
      </c>
      <c r="E58" s="11">
        <f>E59</f>
        <v>6000</v>
      </c>
      <c r="F58" s="11">
        <f>G58+H58</f>
        <v>2867</v>
      </c>
      <c r="G58" s="11">
        <f>G59</f>
        <v>0</v>
      </c>
      <c r="H58" s="11">
        <f>H59</f>
        <v>2867</v>
      </c>
      <c r="I58" s="11">
        <f>I59</f>
        <v>2867</v>
      </c>
      <c r="J58" s="11">
        <f>J59</f>
        <v>0</v>
      </c>
      <c r="K58" s="11">
        <f>F58-I58-J58</f>
        <v>0</v>
      </c>
    </row>
    <row r="59" spans="1:12" s="6" customFormat="1" ht="75" x14ac:dyDescent="0.25">
      <c r="A59" s="10" t="s">
        <v>163</v>
      </c>
      <c r="B59" s="10" t="s">
        <v>164</v>
      </c>
      <c r="C59" s="10" t="s">
        <v>165</v>
      </c>
      <c r="D59" s="11">
        <f>+D60+D61+D62</f>
        <v>3092900</v>
      </c>
      <c r="E59" s="11">
        <f>+E60+E61+E62</f>
        <v>6000</v>
      </c>
      <c r="F59" s="11">
        <f>G59+H59</f>
        <v>2867</v>
      </c>
      <c r="G59" s="11">
        <f>+G60+G61+G62</f>
        <v>0</v>
      </c>
      <c r="H59" s="11">
        <f>+H60+H61+H62</f>
        <v>2867</v>
      </c>
      <c r="I59" s="11">
        <f>+I60+I61+I62</f>
        <v>2867</v>
      </c>
      <c r="J59" s="11">
        <f>+J60+J61+J62</f>
        <v>0</v>
      </c>
      <c r="K59" s="11">
        <f>F59-I59-J59</f>
        <v>0</v>
      </c>
    </row>
    <row r="60" spans="1:12" s="6" customFormat="1" ht="33" x14ac:dyDescent="0.25">
      <c r="A60" s="10" t="s">
        <v>166</v>
      </c>
      <c r="B60" s="10" t="s">
        <v>167</v>
      </c>
      <c r="C60" s="10" t="s">
        <v>168</v>
      </c>
      <c r="D60" s="11">
        <v>56000</v>
      </c>
      <c r="E60" s="11">
        <v>6000</v>
      </c>
      <c r="F60" s="11">
        <f>G60+H60</f>
        <v>2867</v>
      </c>
      <c r="G60" s="11">
        <v>0</v>
      </c>
      <c r="H60" s="11">
        <v>2867</v>
      </c>
      <c r="I60" s="11">
        <v>2867</v>
      </c>
      <c r="J60" s="11">
        <v>0</v>
      </c>
      <c r="K60" s="11">
        <f>F60-I60-J60</f>
        <v>0</v>
      </c>
    </row>
    <row r="61" spans="1:12" s="6" customFormat="1" ht="22.5" x14ac:dyDescent="0.25">
      <c r="A61" s="10" t="s">
        <v>169</v>
      </c>
      <c r="B61" s="10" t="s">
        <v>170</v>
      </c>
      <c r="C61" s="10" t="s">
        <v>171</v>
      </c>
      <c r="D61" s="11">
        <v>30900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2" s="6" customFormat="1" ht="22.5" x14ac:dyDescent="0.25">
      <c r="A62" s="10" t="s">
        <v>172</v>
      </c>
      <c r="B62" s="10" t="s">
        <v>173</v>
      </c>
      <c r="C62" s="10" t="s">
        <v>174</v>
      </c>
      <c r="D62" s="11">
        <v>3006000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175</v>
      </c>
      <c r="B64" s="13"/>
      <c r="C64" s="13"/>
      <c r="D64" s="13"/>
      <c r="E64" s="13" t="s">
        <v>177</v>
      </c>
      <c r="F64" s="13"/>
      <c r="G64" s="13"/>
      <c r="H64" s="13"/>
      <c r="I64" s="13" t="s">
        <v>178</v>
      </c>
      <c r="J64" s="13"/>
      <c r="K64" s="13"/>
      <c r="L64" s="13"/>
    </row>
    <row r="65" spans="1:12" x14ac:dyDescent="0.25">
      <c r="A65" s="3" t="s">
        <v>176</v>
      </c>
      <c r="B65" s="3"/>
      <c r="C65" s="3"/>
      <c r="D65" s="3"/>
      <c r="E65" s="3"/>
      <c r="F65" s="3"/>
      <c r="G65" s="3"/>
      <c r="H65" s="3"/>
      <c r="I65" s="3" t="s">
        <v>179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5">
    <mergeCell ref="K8:K10"/>
    <mergeCell ref="A64:D64"/>
    <mergeCell ref="A65:D65"/>
    <mergeCell ref="E64:H64"/>
    <mergeCell ref="E65:H65"/>
    <mergeCell ref="I64:L64"/>
    <mergeCell ref="I65:L6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2017-05-02T07:27:28Z</dcterms:created>
  <dcterms:modified xsi:type="dcterms:W3CDTF">2017-05-02T07:27:30Z</dcterms:modified>
</cp:coreProperties>
</file>