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D33" i="1" s="1"/>
  <c r="E34" i="1"/>
  <c r="G34" i="1"/>
  <c r="F34" i="1" s="1"/>
  <c r="K34" i="1" s="1"/>
  <c r="H34" i="1"/>
  <c r="H33" i="1" s="1"/>
  <c r="I34" i="1"/>
  <c r="I33" i="1" s="1"/>
  <c r="J34" i="1"/>
  <c r="F35" i="1"/>
  <c r="K35" i="1" s="1"/>
  <c r="F36" i="1"/>
  <c r="K36" i="1"/>
  <c r="F37" i="1"/>
  <c r="K37" i="1" s="1"/>
  <c r="D39" i="1"/>
  <c r="D38" i="1" s="1"/>
  <c r="E39" i="1"/>
  <c r="E38" i="1" s="1"/>
  <c r="F39" i="1"/>
  <c r="K39" i="1" s="1"/>
  <c r="G39" i="1"/>
  <c r="G38" i="1" s="1"/>
  <c r="F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D46" i="1" s="1"/>
  <c r="E49" i="1"/>
  <c r="E48" i="1" s="1"/>
  <c r="E47" i="1" s="1"/>
  <c r="F49" i="1"/>
  <c r="K49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D62" i="1"/>
  <c r="D61" i="1" s="1"/>
  <c r="D60" i="1" s="1"/>
  <c r="E62" i="1"/>
  <c r="E61" i="1" s="1"/>
  <c r="E60" i="1" s="1"/>
  <c r="G62" i="1"/>
  <c r="F62" i="1" s="1"/>
  <c r="K62" i="1" s="1"/>
  <c r="H62" i="1"/>
  <c r="H61" i="1" s="1"/>
  <c r="H60" i="1" s="1"/>
  <c r="I62" i="1"/>
  <c r="I61" i="1" s="1"/>
  <c r="I60" i="1" s="1"/>
  <c r="J62" i="1"/>
  <c r="J61" i="1" s="1"/>
  <c r="J60" i="1" s="1"/>
  <c r="F63" i="1"/>
  <c r="K63" i="1"/>
  <c r="F64" i="1"/>
  <c r="K64" i="1"/>
  <c r="F65" i="1"/>
  <c r="K65" i="1"/>
  <c r="H46" i="1" l="1"/>
  <c r="K38" i="1"/>
  <c r="J33" i="1"/>
  <c r="J15" i="1" s="1"/>
  <c r="J14" i="1" s="1"/>
  <c r="E33" i="1"/>
  <c r="H15" i="1"/>
  <c r="H14" i="1" s="1"/>
  <c r="F48" i="1"/>
  <c r="K48" i="1" s="1"/>
  <c r="G47" i="1"/>
  <c r="J46" i="1"/>
  <c r="E15" i="1"/>
  <c r="E14" i="1" s="1"/>
  <c r="I46" i="1"/>
  <c r="E46" i="1"/>
  <c r="I15" i="1"/>
  <c r="D15" i="1"/>
  <c r="D14" i="1" s="1"/>
  <c r="G17" i="1"/>
  <c r="G61" i="1"/>
  <c r="G52" i="1"/>
  <c r="G43" i="1"/>
  <c r="F43" i="1" s="1"/>
  <c r="K43" i="1" s="1"/>
  <c r="G33" i="1"/>
  <c r="F33" i="1" s="1"/>
  <c r="K33" i="1" s="1"/>
  <c r="G24" i="1"/>
  <c r="J12" i="1" l="1"/>
  <c r="J13" i="1"/>
  <c r="F24" i="1"/>
  <c r="K24" i="1" s="1"/>
  <c r="G23" i="1"/>
  <c r="F23" i="1" s="1"/>
  <c r="K23" i="1" s="1"/>
  <c r="F61" i="1"/>
  <c r="K61" i="1" s="1"/>
  <c r="G60" i="1"/>
  <c r="F60" i="1" s="1"/>
  <c r="K60" i="1" s="1"/>
  <c r="F17" i="1"/>
  <c r="K17" i="1" s="1"/>
  <c r="G16" i="1"/>
  <c r="F47" i="1"/>
  <c r="K47" i="1" s="1"/>
  <c r="D12" i="1"/>
  <c r="D13" i="1"/>
  <c r="E12" i="1"/>
  <c r="E13" i="1"/>
  <c r="F52" i="1"/>
  <c r="K52" i="1" s="1"/>
  <c r="G51" i="1"/>
  <c r="F51" i="1" s="1"/>
  <c r="K51" i="1" s="1"/>
  <c r="I14" i="1"/>
  <c r="H12" i="1"/>
  <c r="H13" i="1"/>
  <c r="F16" i="1" l="1"/>
  <c r="K16" i="1" s="1"/>
  <c r="G15" i="1"/>
  <c r="G46" i="1"/>
  <c r="F46" i="1" s="1"/>
  <c r="K46" i="1" s="1"/>
  <c r="I12" i="1"/>
  <c r="I13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<sst xmlns="http://schemas.openxmlformats.org/spreadsheetml/2006/main" count="189" uniqueCount="189">
  <si>
    <t>JUDETUL  VASLUI</t>
  </si>
  <si>
    <t>COMUNA EPURENI</t>
  </si>
  <si>
    <t>NR........./......../......./......20....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</si>
  <si>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</si>
  <si>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</si>
  <si>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</si>
  <si>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</si>
  <si>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</si>
  <si>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</si>
  <si>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</si>
  <si>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</si>
  <si>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</si>
  <si>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</si>
  <si>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</si>
  <si>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</si>
  <si>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</si>
  <si>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</si>
  <si>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</si>
  <si>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</si>
  <si>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</si>
  <si>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</si>
  <si>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</si>
  <si>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</si>
  <si>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</si>
  <si>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</si>
  <si>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</si>
  <si>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</si>
  <si>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</si>
  <si>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</si>
  <si>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</si>
  <si>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</si>
  <si>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</si>
  <si>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</si>
  <si>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</si>
  <si>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</si>
  <si>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</si>
  <si>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</si>
  <si>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</si>
  <si>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</si>
  <si>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</si>
  <si>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</si>
  <si>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</si>
  <si>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</si>
  <si>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</si>
  <si>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</si>
  <si>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</si>
  <si>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</si>
  <si>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</si>
  <si>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</si>
  <si>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</si>
  <si>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</si>
  <si>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</si>
  <si>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</si>
  <si>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</si>
  <si>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</si>
  <si>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</si>
  <si>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</si>
  <si>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</si>
  <si>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</si>
  <si>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</si>
  <si>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</si>
  <si>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</si>
  <si>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</si>
  <si>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</si>
  <si>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</si>
  <si>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</si>
  <si>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</si>
  <si>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</si>
  <si>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</si>
  <si>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</si>
  <si>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</si>
  <si>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</si>
  <si>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</si>
  <si>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</si>
  <si>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</si>
  <si>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</si>
  <si>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</si>
  <si>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</si>
  <si>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</si>
  <si>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</si>
  <si>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</si>
  <si>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</si>
  <si>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</si>
  <si>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</si>
  <si>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</si>
  <si>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</si>
  <si>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</si>
  <si>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</si>
  <si>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</si>
  <si>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</si>
  <si>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</si>
  <si>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</si>
  <si>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</si>
  <si>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</si>
  <si>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</si>
  <si>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</si>
  <si>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</si>
  <si>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</si>
  <si>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</si>
  <si>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</si>
  <si>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</si>
  <si>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</si>
  <si>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</si>
  <si>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</si>
  <si>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</si>
  <si>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</si>
  <si>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</si>
  <si>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</si>
  <si>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</si>
  <si>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</si>
  <si>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</si>
  <si>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</si>
  <si>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</si>
  <si>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</si>
  <si>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</si>
  <si>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</si>
  <si>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</si>
  <si>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</si>
  <si>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</si>
  <si>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</si>
  <si>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</si>
  <si>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</si>
  <si>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</si>
  <si>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</si>
  <si>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</si>
  <si>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</si>
  <si>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</si>
  <si>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</si>
  <si>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</si>
  <si>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</si>
  <si>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</si>
  <si>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</si>
  <si>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</si>
  <si>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</si>
  <si>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</si>
  <si>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</si>
  <si>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</si>
  <si>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</si>
  <si>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</si>
  <si>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</si>
  <si>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</si>
  <si>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</si>
  <si>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</si>
  <si>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</si>
  <si>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</si>
  <si>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</si>
  <si>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</si>
  <si>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</si>
  <si>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</si>
  <si>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</si>
  <si>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</si>
  <si>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</si>
  <si>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</si>
  <si>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</si>
  <si>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</si>
  <si>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</si>
  <si>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</si>
  <si>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</si>
  <si>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</si>
  <si>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</si>
  <si>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</si>
  <si>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</si>
  <si>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</si>
  <si>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</si>
  <si>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</si>
  <si>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</si>
  <si>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</si>
  <si>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</si>
  <si>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</si>
  <si>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</si>
  <si>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</si>
  <si>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</si>
  <si>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</si>
  <si>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</si>
  <si>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</si>
  <si>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162</t>
  </si>
  <si>
    <t>Subventii pentru acordarea ajutorului pentru incalzirea locuintei cu lemne, carbuni, combustibili petrolieri</t>
  </si>
  <si>
    <t>42.02.34</t>
  </si>
  <si>
    <t>167</t>
  </si>
  <si>
    <t>Subventii din bugetul de stat pentru finantarea sanatatii</t>
  </si>
  <si>
    <t>42.02.41</t>
  </si>
  <si>
    <t>186</t>
  </si>
  <si>
    <t>Finantarea programelor nationale de dezvoltare locala</t>
  </si>
  <si>
    <t>42.02.65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</si>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</sst>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D14+D60</f>
        <v>6968700</v>
      </c>
      <c r="E12" s="22">
        <f>E14+E60</f>
        <v>7166700</v>
      </c>
      <c r="F12" s="22">
        <f>G12+H12</f>
        <v>5697058</v>
      </c>
      <c r="G12" s="22">
        <f>G14+G60</f>
        <v>1139184</v>
      </c>
      <c r="H12" s="22">
        <f>H14+H60</f>
        <v>4557874</v>
      </c>
      <c r="I12" s="22">
        <f>I14+I60</f>
        <v>4367686</v>
      </c>
      <c r="J12" s="22">
        <f>J14+J60</f>
        <v>0</v>
      </c>
      <c r="K12" s="22">
        <f>F12-I12-J12</f>
        <v>1329372</v>
      </c>
    </row>
    <row r="13" spans="1:11" s="7" customFormat="1" ht="22.5" x14ac:dyDescent="0.25">
      <c r="A13" s="21" t="s">
        <v>25</v>
      </c>
      <c r="B13" s="21" t="s">
        <v>26</v>
      </c>
      <c r="C13" s="21" t="s">
        <v>27</v>
      </c>
      <c r="D13" s="22">
        <f>D14-D34-D56</f>
        <v>1067800</v>
      </c>
      <c r="E13" s="22">
        <f>E14-E34-E56</f>
        <v>1067800</v>
      </c>
      <c r="F13" s="22">
        <f>G13+H13</f>
        <v>2321665</v>
      </c>
      <c r="G13" s="22">
        <f>G14-G34-G56</f>
        <v>1139184</v>
      </c>
      <c r="H13" s="22">
        <f>H14-H34-H56</f>
        <v>1182481</v>
      </c>
      <c r="I13" s="22">
        <f>I14-I34-I56</f>
        <v>992293</v>
      </c>
      <c r="J13" s="22">
        <f>J14-J34-J56</f>
        <v>0</v>
      </c>
      <c r="K13" s="22">
        <f>F13-I13-J13</f>
        <v>1329372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D15+D46</f>
        <v>3875800</v>
      </c>
      <c r="E14" s="22">
        <f>E15+E46</f>
        <v>4073800</v>
      </c>
      <c r="F14" s="22">
        <f>G14+H14</f>
        <v>5193473</v>
      </c>
      <c r="G14" s="22">
        <f>G15+G46</f>
        <v>1139184</v>
      </c>
      <c r="H14" s="22">
        <f>H15+H46</f>
        <v>4054289</v>
      </c>
      <c r="I14" s="22">
        <f>I15+I46</f>
        <v>3864101</v>
      </c>
      <c r="J14" s="22">
        <f>J15+J46</f>
        <v>0</v>
      </c>
      <c r="K14" s="22">
        <f>F14-I14-J14</f>
        <v>1329372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D16+D23+D33+D43</f>
        <v>3793300</v>
      </c>
      <c r="E15" s="22">
        <f>E16+E23+E33+E43</f>
        <v>3981300</v>
      </c>
      <c r="F15" s="22">
        <f>G15+H15</f>
        <v>4480878</v>
      </c>
      <c r="G15" s="22">
        <f>G16+G23+G33+G43</f>
        <v>575051</v>
      </c>
      <c r="H15" s="22">
        <f>H16+H23+H33+H43</f>
        <v>3905827</v>
      </c>
      <c r="I15" s="22">
        <f>I16+I23+I33+I43</f>
        <v>3824272</v>
      </c>
      <c r="J15" s="22">
        <f>J16+J23+J33+J43</f>
        <v>0</v>
      </c>
      <c r="K15" s="22">
        <f>F15-I15-J15</f>
        <v>656606</v>
      </c>
    </row>
    <row r="16" spans="1:11" s="7" customFormat="1" ht="22.5" x14ac:dyDescent="0.25">
      <c r="A16" s="21" t="s">
        <v>34</v>
      </c>
      <c r="B16" s="21" t="s">
        <v>35</v>
      </c>
      <c r="C16" s="21" t="s">
        <v>36</v>
      </c>
      <c r="D16" s="22">
        <f>+D17</f>
        <v>569000</v>
      </c>
      <c r="E16" s="22">
        <f>+E17</f>
        <v>569000</v>
      </c>
      <c r="F16" s="22">
        <f>G16+H16</f>
        <v>608321</v>
      </c>
      <c r="G16" s="22">
        <f>+G17</f>
        <v>0</v>
      </c>
      <c r="H16" s="22">
        <f>+H17</f>
        <v>608321</v>
      </c>
      <c r="I16" s="22">
        <f>+I17</f>
        <v>608321</v>
      </c>
      <c r="J16" s="22">
        <f>+J17</f>
        <v>0</v>
      </c>
      <c r="K16" s="22">
        <f>F16-I16-J16</f>
        <v>0</v>
      </c>
    </row>
    <row r="17" spans="1:11" s="7" customFormat="1" ht="33" x14ac:dyDescent="0.25">
      <c r="A17" s="21" t="s">
        <v>37</v>
      </c>
      <c r="B17" s="21" t="s">
        <v>38</v>
      </c>
      <c r="C17" s="21" t="s">
        <v>39</v>
      </c>
      <c r="D17" s="22">
        <f>D18+D20</f>
        <v>569000</v>
      </c>
      <c r="E17" s="22">
        <f>E18+E20</f>
        <v>569000</v>
      </c>
      <c r="F17" s="22">
        <f>G17+H17</f>
        <v>608321</v>
      </c>
      <c r="G17" s="22">
        <f>G18+G20</f>
        <v>0</v>
      </c>
      <c r="H17" s="22">
        <f>H18+H20</f>
        <v>608321</v>
      </c>
      <c r="I17" s="22">
        <f>I18+I20</f>
        <v>608321</v>
      </c>
      <c r="J17" s="22">
        <f>J18+J20</f>
        <v>0</v>
      </c>
      <c r="K17" s="22">
        <f>F17-I17-J17</f>
        <v>0</v>
      </c>
    </row>
    <row r="18" spans="1:11" s="7" customFormat="1" x14ac:dyDescent="0.25">
      <c r="A18" s="21" t="s">
        <v>40</v>
      </c>
      <c r="B18" s="21" t="s">
        <v>41</v>
      </c>
      <c r="C18" s="21" t="s">
        <v>42</v>
      </c>
      <c r="D18" s="22">
        <f>+D19</f>
        <v>12000</v>
      </c>
      <c r="E18" s="22">
        <f>+E19</f>
        <v>12000</v>
      </c>
      <c r="F18" s="22">
        <f>G18+H18</f>
        <v>8241</v>
      </c>
      <c r="G18" s="22">
        <f>+G19</f>
        <v>0</v>
      </c>
      <c r="H18" s="22">
        <f>+H19</f>
        <v>8241</v>
      </c>
      <c r="I18" s="22">
        <f>+I19</f>
        <v>8241</v>
      </c>
      <c r="J18" s="22">
        <f>+J19</f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v>12000</v>
      </c>
      <c r="E19" s="22">
        <v>12000</v>
      </c>
      <c r="F19" s="22">
        <f>G19+H19</f>
        <v>8241</v>
      </c>
      <c r="G19" s="22">
        <v>0</v>
      </c>
      <c r="H19" s="22">
        <v>8241</v>
      </c>
      <c r="I19" s="22">
        <v>8241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47</v>
      </c>
      <c r="C20" s="21" t="s">
        <v>48</v>
      </c>
      <c r="D20" s="22">
        <f>D21+D22</f>
        <v>557000</v>
      </c>
      <c r="E20" s="22">
        <f>E21+E22</f>
        <v>557000</v>
      </c>
      <c r="F20" s="22">
        <f>G20+H20</f>
        <v>600080</v>
      </c>
      <c r="G20" s="22">
        <f>G21+G22</f>
        <v>0</v>
      </c>
      <c r="H20" s="22">
        <f>H21+H22</f>
        <v>600080</v>
      </c>
      <c r="I20" s="22">
        <f>I21+I22</f>
        <v>600080</v>
      </c>
      <c r="J20" s="22">
        <f>J21+J22</f>
        <v>0</v>
      </c>
      <c r="K20" s="22">
        <f>F20-I20-J20</f>
        <v>0</v>
      </c>
    </row>
    <row r="21" spans="1:11" s="7" customFormat="1" x14ac:dyDescent="0.25">
      <c r="A21" s="21" t="s">
        <v>49</v>
      </c>
      <c r="B21" s="21" t="s">
        <v>50</v>
      </c>
      <c r="C21" s="21" t="s">
        <v>51</v>
      </c>
      <c r="D21" s="22">
        <v>260000</v>
      </c>
      <c r="E21" s="22">
        <v>260000</v>
      </c>
      <c r="F21" s="22">
        <f>G21+H21</f>
        <v>266982</v>
      </c>
      <c r="G21" s="22">
        <v>0</v>
      </c>
      <c r="H21" s="22">
        <v>266982</v>
      </c>
      <c r="I21" s="22">
        <v>266982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297000</v>
      </c>
      <c r="E22" s="22">
        <v>297000</v>
      </c>
      <c r="F22" s="22">
        <f>G22+H22</f>
        <v>333098</v>
      </c>
      <c r="G22" s="22">
        <v>0</v>
      </c>
      <c r="H22" s="22">
        <v>333098</v>
      </c>
      <c r="I22" s="22">
        <v>333098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301300</v>
      </c>
      <c r="E23" s="22">
        <f>E24</f>
        <v>301300</v>
      </c>
      <c r="F23" s="22">
        <f>G23+H23</f>
        <v>739612</v>
      </c>
      <c r="G23" s="22">
        <f>G24</f>
        <v>486494</v>
      </c>
      <c r="H23" s="22">
        <f>H24</f>
        <v>253118</v>
      </c>
      <c r="I23" s="22">
        <f>I24</f>
        <v>213342</v>
      </c>
      <c r="J23" s="22">
        <f>J24</f>
        <v>0</v>
      </c>
      <c r="K23" s="22">
        <f>F23-I23-J23</f>
        <v>526270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D25+D28+D32</f>
        <v>301300</v>
      </c>
      <c r="E24" s="22">
        <f>E25+E28+E32</f>
        <v>301300</v>
      </c>
      <c r="F24" s="22">
        <f>G24+H24</f>
        <v>739612</v>
      </c>
      <c r="G24" s="22">
        <f>G25+G28+G32</f>
        <v>486494</v>
      </c>
      <c r="H24" s="22">
        <f>H25+H28+H32</f>
        <v>253118</v>
      </c>
      <c r="I24" s="22">
        <f>I25+I28+I32</f>
        <v>213342</v>
      </c>
      <c r="J24" s="22">
        <f>J25+J28+J32</f>
        <v>0</v>
      </c>
      <c r="K24" s="22">
        <f>F24-I24-J24</f>
        <v>526270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</f>
        <v>64000</v>
      </c>
      <c r="E25" s="22">
        <f>E26+E27</f>
        <v>64000</v>
      </c>
      <c r="F25" s="22">
        <f>G25+H25</f>
        <v>106795</v>
      </c>
      <c r="G25" s="22">
        <f>G26+G27</f>
        <v>66266</v>
      </c>
      <c r="H25" s="22">
        <f>H26+H27</f>
        <v>40529</v>
      </c>
      <c r="I25" s="22">
        <f>I26+I27</f>
        <v>33375</v>
      </c>
      <c r="J25" s="22">
        <f>J26+J27</f>
        <v>0</v>
      </c>
      <c r="K25" s="22">
        <f>F25-I25-J25</f>
        <v>73420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30000</v>
      </c>
      <c r="E26" s="22">
        <v>30000</v>
      </c>
      <c r="F26" s="22">
        <f>G26+H26</f>
        <v>89185</v>
      </c>
      <c r="G26" s="22">
        <v>62863</v>
      </c>
      <c r="H26" s="22">
        <v>26322</v>
      </c>
      <c r="I26" s="22">
        <v>18428</v>
      </c>
      <c r="J26" s="22">
        <v>0</v>
      </c>
      <c r="K26" s="22">
        <f>F26-I26-J26</f>
        <v>70757</v>
      </c>
    </row>
    <row r="27" spans="1:11" s="7" customFormat="1" x14ac:dyDescent="0.25">
      <c r="A27" s="21" t="s">
        <v>67</v>
      </c>
      <c r="B27" s="21" t="s">
        <v>68</v>
      </c>
      <c r="C27" s="21" t="s">
        <v>69</v>
      </c>
      <c r="D27" s="22">
        <v>34000</v>
      </c>
      <c r="E27" s="22">
        <v>34000</v>
      </c>
      <c r="F27" s="22">
        <f>G27+H27</f>
        <v>17610</v>
      </c>
      <c r="G27" s="22">
        <v>3403</v>
      </c>
      <c r="H27" s="22">
        <v>14207</v>
      </c>
      <c r="I27" s="22">
        <v>14947</v>
      </c>
      <c r="J27" s="22">
        <v>0</v>
      </c>
      <c r="K27" s="22">
        <f>F27-I27-J27</f>
        <v>2663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D29+D30+D31</f>
        <v>233300</v>
      </c>
      <c r="E28" s="22">
        <f>E29+E30+E31</f>
        <v>233300</v>
      </c>
      <c r="F28" s="22">
        <f>G28+H28</f>
        <v>631701</v>
      </c>
      <c r="G28" s="22">
        <f>G29+G30+G31</f>
        <v>420228</v>
      </c>
      <c r="H28" s="22">
        <f>H29+H30+H31</f>
        <v>211473</v>
      </c>
      <c r="I28" s="22">
        <f>I29+I30+I31</f>
        <v>178851</v>
      </c>
      <c r="J28" s="22">
        <f>J29+J30+J31</f>
        <v>0</v>
      </c>
      <c r="K28" s="22">
        <f>F28-I28-J28</f>
        <v>452850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31000</v>
      </c>
      <c r="E29" s="22">
        <v>31000</v>
      </c>
      <c r="F29" s="22">
        <f>G29+H29</f>
        <v>131616</v>
      </c>
      <c r="G29" s="22">
        <v>84009</v>
      </c>
      <c r="H29" s="22">
        <v>47607</v>
      </c>
      <c r="I29" s="22">
        <v>41369</v>
      </c>
      <c r="J29" s="22">
        <v>0</v>
      </c>
      <c r="K29" s="22">
        <f>F29-I29-J29</f>
        <v>90247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v>2300</v>
      </c>
      <c r="E30" s="22">
        <v>2300</v>
      </c>
      <c r="F30" s="22">
        <f>G30+H30</f>
        <v>9553</v>
      </c>
      <c r="G30" s="22">
        <v>2001</v>
      </c>
      <c r="H30" s="22">
        <v>7552</v>
      </c>
      <c r="I30" s="22">
        <v>5675</v>
      </c>
      <c r="J30" s="22">
        <v>0</v>
      </c>
      <c r="K30" s="22">
        <f>F30-I30-J30</f>
        <v>3878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200000</v>
      </c>
      <c r="E31" s="22">
        <v>200000</v>
      </c>
      <c r="F31" s="22">
        <f>G31+H31</f>
        <v>490532</v>
      </c>
      <c r="G31" s="22">
        <v>334218</v>
      </c>
      <c r="H31" s="22">
        <v>156314</v>
      </c>
      <c r="I31" s="22">
        <v>131807</v>
      </c>
      <c r="J31" s="22">
        <v>0</v>
      </c>
      <c r="K31" s="22">
        <f>F31-I31-J31</f>
        <v>358725</v>
      </c>
    </row>
    <row r="32" spans="1:11" s="7" customFormat="1" x14ac:dyDescent="0.25">
      <c r="A32" s="21" t="s">
        <v>82</v>
      </c>
      <c r="B32" s="21" t="s">
        <v>83</v>
      </c>
      <c r="C32" s="21" t="s">
        <v>84</v>
      </c>
      <c r="D32" s="22">
        <v>4000</v>
      </c>
      <c r="E32" s="22">
        <v>4000</v>
      </c>
      <c r="F32" s="22">
        <f>G32+H32</f>
        <v>1116</v>
      </c>
      <c r="G32" s="22">
        <v>0</v>
      </c>
      <c r="H32" s="22">
        <v>1116</v>
      </c>
      <c r="I32" s="22">
        <v>1116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f>D34+D38</f>
        <v>2843000</v>
      </c>
      <c r="E33" s="22">
        <f>E34+E38</f>
        <v>3031000</v>
      </c>
      <c r="F33" s="22">
        <f>G33+H33</f>
        <v>2983594</v>
      </c>
      <c r="G33" s="22">
        <f>G34+G38</f>
        <v>44530</v>
      </c>
      <c r="H33" s="22">
        <f>H34+H38</f>
        <v>2939064</v>
      </c>
      <c r="I33" s="22">
        <f>I34+I38</f>
        <v>2904770</v>
      </c>
      <c r="J33" s="22">
        <f>J34+J38</f>
        <v>0</v>
      </c>
      <c r="K33" s="22">
        <f>F33-I33-J33</f>
        <v>78824</v>
      </c>
    </row>
    <row r="34" spans="1:11" s="7" customFormat="1" ht="22.5" x14ac:dyDescent="0.25">
      <c r="A34" s="21" t="s">
        <v>88</v>
      </c>
      <c r="B34" s="21" t="s">
        <v>89</v>
      </c>
      <c r="C34" s="21" t="s">
        <v>90</v>
      </c>
      <c r="D34" s="22">
        <f>+D35+D36+D37</f>
        <v>2808000</v>
      </c>
      <c r="E34" s="22">
        <f>+E35+E36+E37</f>
        <v>2996000</v>
      </c>
      <c r="F34" s="22">
        <f>G34+H34</f>
        <v>2862708</v>
      </c>
      <c r="G34" s="22">
        <f>+G35+G36+G37</f>
        <v>0</v>
      </c>
      <c r="H34" s="22">
        <f>+H35+H36+H37</f>
        <v>2862708</v>
      </c>
      <c r="I34" s="22">
        <f>+I35+I36+I37</f>
        <v>2862708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91</v>
      </c>
      <c r="B35" s="21" t="s">
        <v>92</v>
      </c>
      <c r="C35" s="21" t="s">
        <v>93</v>
      </c>
      <c r="D35" s="22">
        <v>2055000</v>
      </c>
      <c r="E35" s="22">
        <v>2243000</v>
      </c>
      <c r="F35" s="22">
        <f>G35+H35</f>
        <v>2109708</v>
      </c>
      <c r="G35" s="22">
        <v>0</v>
      </c>
      <c r="H35" s="22">
        <v>2109708</v>
      </c>
      <c r="I35" s="22">
        <v>2109708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50000</v>
      </c>
      <c r="E36" s="22">
        <v>50000</v>
      </c>
      <c r="F36" s="22">
        <f>G36+H36</f>
        <v>50000</v>
      </c>
      <c r="G36" s="22">
        <v>0</v>
      </c>
      <c r="H36" s="22">
        <v>50000</v>
      </c>
      <c r="I36" s="22">
        <v>50000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703000</v>
      </c>
      <c r="E37" s="22">
        <v>703000</v>
      </c>
      <c r="F37" s="22">
        <f>G37+H37</f>
        <v>703000</v>
      </c>
      <c r="G37" s="22">
        <v>0</v>
      </c>
      <c r="H37" s="22">
        <v>703000</v>
      </c>
      <c r="I37" s="22">
        <v>703000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100</v>
      </c>
      <c r="B38" s="21" t="s">
        <v>101</v>
      </c>
      <c r="C38" s="21" t="s">
        <v>102</v>
      </c>
      <c r="D38" s="22">
        <f>D39+D42</f>
        <v>35000</v>
      </c>
      <c r="E38" s="22">
        <f>E39+E42</f>
        <v>35000</v>
      </c>
      <c r="F38" s="22">
        <f>G38+H38</f>
        <v>120886</v>
      </c>
      <c r="G38" s="22">
        <f>G39+G42</f>
        <v>44530</v>
      </c>
      <c r="H38" s="22">
        <f>H39+H42</f>
        <v>76356</v>
      </c>
      <c r="I38" s="22">
        <f>I39+I42</f>
        <v>42062</v>
      </c>
      <c r="J38" s="22">
        <f>J39+J42</f>
        <v>0</v>
      </c>
      <c r="K38" s="22">
        <f>F38-I38-J38</f>
        <v>78824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f>D40+D41</f>
        <v>35000</v>
      </c>
      <c r="E39" s="22">
        <f>E40+E41</f>
        <v>35000</v>
      </c>
      <c r="F39" s="22">
        <f>G39+H39</f>
        <v>105887</v>
      </c>
      <c r="G39" s="22">
        <f>G40+G41</f>
        <v>44530</v>
      </c>
      <c r="H39" s="22">
        <f>H40+H41</f>
        <v>61357</v>
      </c>
      <c r="I39" s="22">
        <f>I40+I41</f>
        <v>27063</v>
      </c>
      <c r="J39" s="22">
        <f>J40+J41</f>
        <v>0</v>
      </c>
      <c r="K39" s="22">
        <f>F39-I39-J39</f>
        <v>78824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28000</v>
      </c>
      <c r="E40" s="22">
        <v>28000</v>
      </c>
      <c r="F40" s="22">
        <f>G40+H40</f>
        <v>93934</v>
      </c>
      <c r="G40" s="22">
        <v>39305</v>
      </c>
      <c r="H40" s="22">
        <v>54629</v>
      </c>
      <c r="I40" s="22">
        <v>20203</v>
      </c>
      <c r="J40" s="22">
        <v>0</v>
      </c>
      <c r="K40" s="22">
        <f>F40-I40-J40</f>
        <v>73731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7000</v>
      </c>
      <c r="E41" s="22">
        <v>7000</v>
      </c>
      <c r="F41" s="22">
        <f>G41+H41</f>
        <v>11953</v>
      </c>
      <c r="G41" s="22">
        <v>5225</v>
      </c>
      <c r="H41" s="22">
        <v>6728</v>
      </c>
      <c r="I41" s="22">
        <v>6860</v>
      </c>
      <c r="J41" s="22">
        <v>0</v>
      </c>
      <c r="K41" s="22">
        <f>F41-I41-J41</f>
        <v>5093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v>0</v>
      </c>
      <c r="E42" s="22">
        <v>0</v>
      </c>
      <c r="F42" s="22">
        <f>G42+H42</f>
        <v>14999</v>
      </c>
      <c r="G42" s="22">
        <v>0</v>
      </c>
      <c r="H42" s="22">
        <v>14999</v>
      </c>
      <c r="I42" s="22">
        <v>14999</v>
      </c>
      <c r="J42" s="22">
        <v>0</v>
      </c>
      <c r="K42" s="22">
        <f>F42-I42-J42</f>
        <v>0</v>
      </c>
    </row>
    <row r="43" spans="1:11" s="7" customFormat="1" ht="22.5" x14ac:dyDescent="0.25">
      <c r="A43" s="21" t="s">
        <v>115</v>
      </c>
      <c r="B43" s="21" t="s">
        <v>116</v>
      </c>
      <c r="C43" s="21" t="s">
        <v>117</v>
      </c>
      <c r="D43" s="22">
        <f>D44</f>
        <v>80000</v>
      </c>
      <c r="E43" s="22">
        <f>E44</f>
        <v>80000</v>
      </c>
      <c r="F43" s="22">
        <f>G43+H43</f>
        <v>149351</v>
      </c>
      <c r="G43" s="22">
        <f>G44</f>
        <v>44027</v>
      </c>
      <c r="H43" s="22">
        <f>H44</f>
        <v>105324</v>
      </c>
      <c r="I43" s="22">
        <f>I44</f>
        <v>97839</v>
      </c>
      <c r="J43" s="22">
        <f>J44</f>
        <v>0</v>
      </c>
      <c r="K43" s="22">
        <f>F43-I43-J43</f>
        <v>51512</v>
      </c>
    </row>
    <row r="44" spans="1:11" s="7" customFormat="1" x14ac:dyDescent="0.25">
      <c r="A44" s="21" t="s">
        <v>118</v>
      </c>
      <c r="B44" s="21" t="s">
        <v>119</v>
      </c>
      <c r="C44" s="21" t="s">
        <v>120</v>
      </c>
      <c r="D44" s="22">
        <f>D45</f>
        <v>80000</v>
      </c>
      <c r="E44" s="22">
        <f>E45</f>
        <v>80000</v>
      </c>
      <c r="F44" s="22">
        <f>G44+H44</f>
        <v>149351</v>
      </c>
      <c r="G44" s="22">
        <f>G45</f>
        <v>44027</v>
      </c>
      <c r="H44" s="22">
        <f>H45</f>
        <v>105324</v>
      </c>
      <c r="I44" s="22">
        <f>I45</f>
        <v>97839</v>
      </c>
      <c r="J44" s="22">
        <f>J45</f>
        <v>0</v>
      </c>
      <c r="K44" s="22">
        <f>F44-I44-J44</f>
        <v>51512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v>80000</v>
      </c>
      <c r="E45" s="22">
        <v>80000</v>
      </c>
      <c r="F45" s="22">
        <f>G45+H45</f>
        <v>149351</v>
      </c>
      <c r="G45" s="22">
        <v>44027</v>
      </c>
      <c r="H45" s="22">
        <v>105324</v>
      </c>
      <c r="I45" s="22">
        <v>97839</v>
      </c>
      <c r="J45" s="22">
        <v>0</v>
      </c>
      <c r="K45" s="22">
        <f>F45-I45-J45</f>
        <v>51512</v>
      </c>
    </row>
    <row r="46" spans="1:11" s="7" customFormat="1" x14ac:dyDescent="0.25">
      <c r="A46" s="21" t="s">
        <v>124</v>
      </c>
      <c r="B46" s="21" t="s">
        <v>125</v>
      </c>
      <c r="C46" s="21" t="s">
        <v>126</v>
      </c>
      <c r="D46" s="22">
        <f>D47+D51</f>
        <v>82500</v>
      </c>
      <c r="E46" s="22">
        <f>E47+E51</f>
        <v>92500</v>
      </c>
      <c r="F46" s="22">
        <f>G46+H46</f>
        <v>712595</v>
      </c>
      <c r="G46" s="22">
        <f>G47+G51</f>
        <v>564133</v>
      </c>
      <c r="H46" s="22">
        <f>H47+H51</f>
        <v>148462</v>
      </c>
      <c r="I46" s="22">
        <f>I47+I51</f>
        <v>39829</v>
      </c>
      <c r="J46" s="22">
        <f>J47+J51</f>
        <v>0</v>
      </c>
      <c r="K46" s="22">
        <f>F46-I46-J46</f>
        <v>672766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D48</f>
        <v>28000</v>
      </c>
      <c r="E47" s="22">
        <f>E48</f>
        <v>28000</v>
      </c>
      <c r="F47" s="22">
        <f>G47+H47</f>
        <v>1096</v>
      </c>
      <c r="G47" s="22">
        <f>G48</f>
        <v>943</v>
      </c>
      <c r="H47" s="22">
        <f>H48</f>
        <v>153</v>
      </c>
      <c r="I47" s="22">
        <f>I48</f>
        <v>135</v>
      </c>
      <c r="J47" s="22">
        <f>J48</f>
        <v>0</v>
      </c>
      <c r="K47" s="22">
        <f>F47-I47-J47</f>
        <v>961</v>
      </c>
    </row>
    <row r="48" spans="1:11" s="7" customFormat="1" ht="22.5" x14ac:dyDescent="0.25">
      <c r="A48" s="21" t="s">
        <v>130</v>
      </c>
      <c r="B48" s="21" t="s">
        <v>131</v>
      </c>
      <c r="C48" s="21" t="s">
        <v>132</v>
      </c>
      <c r="D48" s="22">
        <f>+D49</f>
        <v>28000</v>
      </c>
      <c r="E48" s="22">
        <f>+E49</f>
        <v>28000</v>
      </c>
      <c r="F48" s="22">
        <f>G48+H48</f>
        <v>1096</v>
      </c>
      <c r="G48" s="22">
        <f>+G49</f>
        <v>943</v>
      </c>
      <c r="H48" s="22">
        <f>+H49</f>
        <v>153</v>
      </c>
      <c r="I48" s="22">
        <f>+I49</f>
        <v>135</v>
      </c>
      <c r="J48" s="22">
        <f>+J49</f>
        <v>0</v>
      </c>
      <c r="K48" s="22">
        <f>F48-I48-J48</f>
        <v>961</v>
      </c>
    </row>
    <row r="49" spans="1:11" s="7" customFormat="1" x14ac:dyDescent="0.25">
      <c r="A49" s="21" t="s">
        <v>133</v>
      </c>
      <c r="B49" s="21" t="s">
        <v>134</v>
      </c>
      <c r="C49" s="21" t="s">
        <v>135</v>
      </c>
      <c r="D49" s="22">
        <f>D50</f>
        <v>28000</v>
      </c>
      <c r="E49" s="22">
        <f>E50</f>
        <v>28000</v>
      </c>
      <c r="F49" s="22">
        <f>G49+H49</f>
        <v>1096</v>
      </c>
      <c r="G49" s="22">
        <f>G50</f>
        <v>943</v>
      </c>
      <c r="H49" s="22">
        <f>H50</f>
        <v>153</v>
      </c>
      <c r="I49" s="22">
        <f>I50</f>
        <v>135</v>
      </c>
      <c r="J49" s="22">
        <f>J50</f>
        <v>0</v>
      </c>
      <c r="K49" s="22">
        <f>F49-I49-J49</f>
        <v>961</v>
      </c>
    </row>
    <row r="50" spans="1:11" s="7" customFormat="1" ht="22.5" x14ac:dyDescent="0.25">
      <c r="A50" s="21" t="s">
        <v>136</v>
      </c>
      <c r="B50" s="21" t="s">
        <v>137</v>
      </c>
      <c r="C50" s="21" t="s">
        <v>138</v>
      </c>
      <c r="D50" s="22">
        <v>28000</v>
      </c>
      <c r="E50" s="22">
        <v>28000</v>
      </c>
      <c r="F50" s="22">
        <f>G50+H50</f>
        <v>1096</v>
      </c>
      <c r="G50" s="22">
        <v>943</v>
      </c>
      <c r="H50" s="22">
        <v>153</v>
      </c>
      <c r="I50" s="22">
        <v>135</v>
      </c>
      <c r="J50" s="22">
        <v>0</v>
      </c>
      <c r="K50" s="22">
        <f>F50-I50-J50</f>
        <v>961</v>
      </c>
    </row>
    <row r="51" spans="1:11" s="7" customFormat="1" ht="22.5" x14ac:dyDescent="0.25">
      <c r="A51" s="21" t="s">
        <v>139</v>
      </c>
      <c r="B51" s="21" t="s">
        <v>140</v>
      </c>
      <c r="C51" s="21" t="s">
        <v>141</v>
      </c>
      <c r="D51" s="22">
        <f>+D52+D56</f>
        <v>54500</v>
      </c>
      <c r="E51" s="22">
        <f>+E52+E56</f>
        <v>64500</v>
      </c>
      <c r="F51" s="22">
        <f>G51+H51</f>
        <v>711499</v>
      </c>
      <c r="G51" s="22">
        <f>+G52+G56</f>
        <v>563190</v>
      </c>
      <c r="H51" s="22">
        <f>+H52+H56</f>
        <v>148309</v>
      </c>
      <c r="I51" s="22">
        <f>+I52+I56</f>
        <v>39694</v>
      </c>
      <c r="J51" s="22">
        <f>+J52+J56</f>
        <v>0</v>
      </c>
      <c r="K51" s="22">
        <f>F51-I51-J51</f>
        <v>671805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f>D53+D55</f>
        <v>54500</v>
      </c>
      <c r="E52" s="22">
        <f>E53+E55</f>
        <v>54500</v>
      </c>
      <c r="F52" s="22">
        <f>G52+H52</f>
        <v>702399</v>
      </c>
      <c r="G52" s="22">
        <f>G53+G55</f>
        <v>563190</v>
      </c>
      <c r="H52" s="22">
        <f>H53+H55</f>
        <v>139209</v>
      </c>
      <c r="I52" s="22">
        <f>I53+I55</f>
        <v>30594</v>
      </c>
      <c r="J52" s="22">
        <f>J53+J55</f>
        <v>0</v>
      </c>
      <c r="K52" s="22">
        <f>F52-I52-J52</f>
        <v>671805</v>
      </c>
    </row>
    <row r="53" spans="1:11" s="7" customFormat="1" ht="22.5" x14ac:dyDescent="0.25">
      <c r="A53" s="21" t="s">
        <v>145</v>
      </c>
      <c r="B53" s="21" t="s">
        <v>146</v>
      </c>
      <c r="C53" s="21" t="s">
        <v>147</v>
      </c>
      <c r="D53" s="22">
        <f>D54</f>
        <v>0</v>
      </c>
      <c r="E53" s="22">
        <f>E54</f>
        <v>0</v>
      </c>
      <c r="F53" s="22">
        <f>G53+H53</f>
        <v>702399</v>
      </c>
      <c r="G53" s="22">
        <f>G54</f>
        <v>563190</v>
      </c>
      <c r="H53" s="22">
        <f>H54</f>
        <v>139209</v>
      </c>
      <c r="I53" s="22">
        <f>I54</f>
        <v>30594</v>
      </c>
      <c r="J53" s="22">
        <f>J54</f>
        <v>0</v>
      </c>
      <c r="K53" s="22">
        <f>F53-I53-J53</f>
        <v>671805</v>
      </c>
    </row>
    <row r="54" spans="1:11" s="7" customFormat="1" ht="22.5" x14ac:dyDescent="0.25">
      <c r="A54" s="21" t="s">
        <v>148</v>
      </c>
      <c r="B54" s="21" t="s">
        <v>149</v>
      </c>
      <c r="C54" s="21" t="s">
        <v>150</v>
      </c>
      <c r="D54" s="22">
        <v>0</v>
      </c>
      <c r="E54" s="22">
        <v>0</v>
      </c>
      <c r="F54" s="22">
        <f>G54+H54</f>
        <v>702399</v>
      </c>
      <c r="G54" s="22">
        <v>563190</v>
      </c>
      <c r="H54" s="22">
        <v>139209</v>
      </c>
      <c r="I54" s="22">
        <v>30594</v>
      </c>
      <c r="J54" s="22">
        <v>0</v>
      </c>
      <c r="K54" s="22">
        <f>F54-I54-J54</f>
        <v>671805</v>
      </c>
    </row>
    <row r="55" spans="1:11" s="7" customFormat="1" ht="22.5" x14ac:dyDescent="0.25">
      <c r="A55" s="21" t="s">
        <v>151</v>
      </c>
      <c r="B55" s="21" t="s">
        <v>152</v>
      </c>
      <c r="C55" s="21" t="s">
        <v>153</v>
      </c>
      <c r="D55" s="22">
        <v>54500</v>
      </c>
      <c r="E55" s="22">
        <v>54500</v>
      </c>
      <c r="F55" s="22">
        <f>G55+H55</f>
        <v>0</v>
      </c>
      <c r="G55" s="22">
        <v>0</v>
      </c>
      <c r="H55" s="22">
        <v>0</v>
      </c>
      <c r="I55" s="22">
        <v>0</v>
      </c>
      <c r="J55" s="22">
        <v>0</v>
      </c>
      <c r="K55" s="22">
        <f>F55-I55-J55</f>
        <v>0</v>
      </c>
    </row>
    <row r="56" spans="1:11" s="7" customFormat="1" ht="22.5" x14ac:dyDescent="0.25">
      <c r="A56" s="21" t="s">
        <v>154</v>
      </c>
      <c r="B56" s="21" t="s">
        <v>155</v>
      </c>
      <c r="C56" s="21" t="s">
        <v>156</v>
      </c>
      <c r="D56" s="22">
        <f>D57+D58+D59</f>
        <v>0</v>
      </c>
      <c r="E56" s="22">
        <f>E57+E58+E59</f>
        <v>10000</v>
      </c>
      <c r="F56" s="22">
        <f>G56+H56</f>
        <v>9100</v>
      </c>
      <c r="G56" s="22">
        <f>G57+G58+G59</f>
        <v>0</v>
      </c>
      <c r="H56" s="22">
        <f>H57+H58+H59</f>
        <v>9100</v>
      </c>
      <c r="I56" s="22">
        <f>I57+I58+I59</f>
        <v>9100</v>
      </c>
      <c r="J56" s="22">
        <f>J57+J58+J59</f>
        <v>0</v>
      </c>
      <c r="K56" s="22">
        <f>F56-I56-J56</f>
        <v>0</v>
      </c>
    </row>
    <row r="57" spans="1:11" s="7" customFormat="1" x14ac:dyDescent="0.25">
      <c r="A57" s="21" t="s">
        <v>157</v>
      </c>
      <c r="B57" s="21" t="s">
        <v>158</v>
      </c>
      <c r="C57" s="21" t="s">
        <v>159</v>
      </c>
      <c r="D57" s="22">
        <v>0</v>
      </c>
      <c r="E57" s="22">
        <v>10000</v>
      </c>
      <c r="F57" s="22">
        <f>G57+H57</f>
        <v>9100</v>
      </c>
      <c r="G57" s="22">
        <v>0</v>
      </c>
      <c r="H57" s="22">
        <v>9100</v>
      </c>
      <c r="I57" s="22">
        <v>9100</v>
      </c>
      <c r="J57" s="22">
        <v>0</v>
      </c>
      <c r="K57" s="22">
        <f>F57-I57-J57</f>
        <v>0</v>
      </c>
    </row>
    <row r="58" spans="1:11" s="7" customFormat="1" ht="33" x14ac:dyDescent="0.25">
      <c r="A58" s="21" t="s">
        <v>160</v>
      </c>
      <c r="B58" s="21" t="s">
        <v>161</v>
      </c>
      <c r="C58" s="21" t="s">
        <v>162</v>
      </c>
      <c r="D58" s="22">
        <v>-283000</v>
      </c>
      <c r="E58" s="22">
        <v>-261100</v>
      </c>
      <c r="F58" s="22">
        <f>G58+H58</f>
        <v>-235112</v>
      </c>
      <c r="G58" s="22">
        <v>0</v>
      </c>
      <c r="H58" s="22">
        <v>-235112</v>
      </c>
      <c r="I58" s="22">
        <v>-235112</v>
      </c>
      <c r="J58" s="22">
        <v>0</v>
      </c>
      <c r="K58" s="22">
        <f>F58-I58-J58</f>
        <v>0</v>
      </c>
    </row>
    <row r="59" spans="1:11" s="7" customFormat="1" x14ac:dyDescent="0.25">
      <c r="A59" s="21" t="s">
        <v>163</v>
      </c>
      <c r="B59" s="21" t="s">
        <v>164</v>
      </c>
      <c r="C59" s="21" t="s">
        <v>165</v>
      </c>
      <c r="D59" s="22">
        <v>283000</v>
      </c>
      <c r="E59" s="22">
        <v>261100</v>
      </c>
      <c r="F59" s="22">
        <f>G59+H59</f>
        <v>235112</v>
      </c>
      <c r="G59" s="22">
        <v>0</v>
      </c>
      <c r="H59" s="22">
        <v>235112</v>
      </c>
      <c r="I59" s="22">
        <v>235112</v>
      </c>
      <c r="J59" s="22">
        <v>0</v>
      </c>
      <c r="K59" s="22">
        <f>F59-I59-J59</f>
        <v>0</v>
      </c>
    </row>
    <row r="60" spans="1:11" s="7" customFormat="1" x14ac:dyDescent="0.25">
      <c r="A60" s="21" t="s">
        <v>166</v>
      </c>
      <c r="B60" s="21" t="s">
        <v>167</v>
      </c>
      <c r="C60" s="21" t="s">
        <v>168</v>
      </c>
      <c r="D60" s="22">
        <f>D61</f>
        <v>3092900</v>
      </c>
      <c r="E60" s="22">
        <f>E61</f>
        <v>3092900</v>
      </c>
      <c r="F60" s="22">
        <f>G60+H60</f>
        <v>503585</v>
      </c>
      <c r="G60" s="22">
        <f>G61</f>
        <v>0</v>
      </c>
      <c r="H60" s="22">
        <f>H61</f>
        <v>503585</v>
      </c>
      <c r="I60" s="22">
        <f>I61</f>
        <v>503585</v>
      </c>
      <c r="J60" s="22">
        <f>J61</f>
        <v>0</v>
      </c>
      <c r="K60" s="22">
        <f>F60-I60-J60</f>
        <v>0</v>
      </c>
    </row>
    <row r="61" spans="1:11" s="7" customFormat="1" ht="22.5" x14ac:dyDescent="0.25">
      <c r="A61" s="21" t="s">
        <v>169</v>
      </c>
      <c r="B61" s="21" t="s">
        <v>170</v>
      </c>
      <c r="C61" s="21" t="s">
        <v>171</v>
      </c>
      <c r="D61" s="22">
        <f>D62</f>
        <v>3092900</v>
      </c>
      <c r="E61" s="22">
        <f>E62</f>
        <v>3092900</v>
      </c>
      <c r="F61" s="22">
        <f>G61+H61</f>
        <v>503585</v>
      </c>
      <c r="G61" s="22">
        <f>G62</f>
        <v>0</v>
      </c>
      <c r="H61" s="22">
        <f>H62</f>
        <v>503585</v>
      </c>
      <c r="I61" s="22">
        <f>I62</f>
        <v>503585</v>
      </c>
      <c r="J61" s="22">
        <f>J62</f>
        <v>0</v>
      </c>
      <c r="K61" s="22">
        <f>F61-I61-J61</f>
        <v>0</v>
      </c>
    </row>
    <row r="62" spans="1:11" s="7" customFormat="1" ht="75" x14ac:dyDescent="0.25">
      <c r="A62" s="21" t="s">
        <v>172</v>
      </c>
      <c r="B62" s="21" t="s">
        <v>173</v>
      </c>
      <c r="C62" s="21" t="s">
        <v>174</v>
      </c>
      <c r="D62" s="22">
        <f>+D63+D64+D65</f>
        <v>3092900</v>
      </c>
      <c r="E62" s="22">
        <f>+E63+E64+E65</f>
        <v>3092900</v>
      </c>
      <c r="F62" s="22">
        <f>G62+H62</f>
        <v>503585</v>
      </c>
      <c r="G62" s="22">
        <f>+G63+G64+G65</f>
        <v>0</v>
      </c>
      <c r="H62" s="22">
        <f>+H63+H64+H65</f>
        <v>503585</v>
      </c>
      <c r="I62" s="22">
        <f>+I63+I64+I65</f>
        <v>503585</v>
      </c>
      <c r="J62" s="22">
        <f>+J63+J64+J65</f>
        <v>0</v>
      </c>
      <c r="K62" s="22">
        <f>F62-I62-J62</f>
        <v>0</v>
      </c>
    </row>
    <row r="63" spans="1:11" s="7" customFormat="1" ht="33" x14ac:dyDescent="0.25">
      <c r="A63" s="21" t="s">
        <v>175</v>
      </c>
      <c r="B63" s="21" t="s">
        <v>176</v>
      </c>
      <c r="C63" s="21" t="s">
        <v>177</v>
      </c>
      <c r="D63" s="22">
        <v>56000</v>
      </c>
      <c r="E63" s="22">
        <v>56000</v>
      </c>
      <c r="F63" s="22">
        <f>G63+H63</f>
        <v>29552</v>
      </c>
      <c r="G63" s="22">
        <v>0</v>
      </c>
      <c r="H63" s="22">
        <v>29552</v>
      </c>
      <c r="I63" s="22">
        <v>29552</v>
      </c>
      <c r="J63" s="22">
        <v>0</v>
      </c>
      <c r="K63" s="22">
        <f>F63-I63-J63</f>
        <v>0</v>
      </c>
    </row>
    <row r="64" spans="1:11" s="7" customFormat="1" ht="22.5" x14ac:dyDescent="0.25">
      <c r="A64" s="21" t="s">
        <v>178</v>
      </c>
      <c r="B64" s="21" t="s">
        <v>179</v>
      </c>
      <c r="C64" s="21" t="s">
        <v>180</v>
      </c>
      <c r="D64" s="22">
        <v>30900</v>
      </c>
      <c r="E64" s="22">
        <v>30900</v>
      </c>
      <c r="F64" s="22">
        <f>G64+H64</f>
        <v>0</v>
      </c>
      <c r="G64" s="22">
        <v>0</v>
      </c>
      <c r="H64" s="22">
        <v>0</v>
      </c>
      <c r="I64" s="22">
        <v>0</v>
      </c>
      <c r="J64" s="22">
        <v>0</v>
      </c>
      <c r="K64" s="22">
        <f>F64-I64-J64</f>
        <v>0</v>
      </c>
    </row>
    <row r="65" spans="1:12" s="7" customFormat="1" ht="22.5" x14ac:dyDescent="0.25">
      <c r="A65" s="21" t="s">
        <v>181</v>
      </c>
      <c r="B65" s="21" t="s">
        <v>182</v>
      </c>
      <c r="C65" s="21" t="s">
        <v>183</v>
      </c>
      <c r="D65" s="22">
        <v>3006000</v>
      </c>
      <c r="E65" s="22">
        <v>3006000</v>
      </c>
      <c r="F65" s="22">
        <f>G65+H65</f>
        <v>474033</v>
      </c>
      <c r="G65" s="22">
        <v>0</v>
      </c>
      <c r="H65" s="22">
        <v>474033</v>
      </c>
      <c r="I65" s="22">
        <v>474033</v>
      </c>
      <c r="J65" s="22">
        <v>0</v>
      </c>
      <c r="K65" s="22">
        <f>F65-I65-J65</f>
        <v>0</v>
      </c>
    </row>
    <row r="66" spans="1:12" s="7" customFormat="1" x14ac:dyDescent="0.25">
      <c r="A66" s="19"/>
      <c r="B66" s="19"/>
      <c r="C66" s="19"/>
      <c r="D66" s="20"/>
      <c r="E66" s="20"/>
      <c r="F66" s="20"/>
      <c r="G66" s="20"/>
      <c r="H66" s="20"/>
      <c r="I66" s="20"/>
      <c r="J66" s="20"/>
      <c r="K66" s="20"/>
    </row>
    <row r="67" spans="1:12" x14ac:dyDescent="0.25">
      <c r="A67" s="24" t="s">
        <v>184</v>
      </c>
      <c r="B67" s="24"/>
      <c r="C67" s="24"/>
      <c r="D67" s="24"/>
      <c r="E67" s="24" t="s">
        <v>186</v>
      </c>
      <c r="F67" s="24"/>
      <c r="G67" s="24"/>
      <c r="H67" s="24"/>
      <c r="I67" s="24" t="s">
        <v>187</v>
      </c>
      <c r="J67" s="24"/>
      <c r="K67" s="24"/>
      <c r="L67" s="24"/>
    </row>
    <row r="68" spans="1:12" x14ac:dyDescent="0.25">
      <c r="A68" s="3" t="s">
        <v>185</v>
      </c>
      <c r="B68" s="3"/>
      <c r="C68" s="3"/>
      <c r="D68" s="3"/>
      <c r="E68" s="3"/>
      <c r="F68" s="3"/>
      <c r="G68" s="3"/>
      <c r="H68" s="3"/>
      <c r="I68" s="3" t="s">
        <v>188</v>
      </c>
      <c r="J68" s="3"/>
      <c r="K68" s="3"/>
      <c r="L68" s="3"/>
    </row>
    <row r="133" spans="1:20" x14ac:dyDescent="0.25">
      <c r="A133" s="23"/>
      <c r="B133" s="23"/>
      <c r="C133" s="23"/>
      <c r="D133" s="23"/>
      <c r="I133" s="23"/>
      <c r="J133" s="23"/>
      <c r="K133" s="23"/>
      <c r="L133" s="23"/>
      <c r="Q133" s="23"/>
      <c r="R133" s="23"/>
      <c r="S133" s="23"/>
      <c r="T133" s="23"/>
    </row>
  </sheetData>
  <mergeCells count="25">
    <mergeCell ref="K8:K10"/>
    <mergeCell ref="A67:D67"/>
    <mergeCell ref="A68:D68"/>
    <mergeCell ref="E67:H67"/>
    <mergeCell ref="E68:H68"/>
    <mergeCell ref="I67:L67"/>
    <mergeCell ref="I68:L68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2018-03-01T08:15:11Z</dcterms:created>
  <dcterms:modified xsi:type="dcterms:W3CDTF">2018-03-01T08:15:13Z</dcterms:modified>
</cp:coreProperties>
</file>