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Epuren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E44" i="1" s="1"/>
  <c r="E45" i="1" s="1"/>
  <c r="F31" i="1"/>
  <c r="F44" i="1" s="1"/>
  <c r="F45" i="1" s="1"/>
  <c r="E40" i="1"/>
  <c r="F40" i="1"/>
  <c r="E52" i="1"/>
  <c r="E72" i="1" s="1"/>
  <c r="F52" i="1"/>
  <c r="F72" i="1" s="1"/>
  <c r="E71" i="1"/>
  <c r="F71" i="1"/>
  <c r="E80" i="1"/>
  <c r="F80" i="1"/>
  <c r="F73" i="1" l="1"/>
  <c r="E73" i="1"/>
</calcChain>
</file>

<file path=xl/sharedStrings.xml><?xml version="1.0" encoding="utf-8"?>
<sst xmlns="http://schemas.openxmlformats.org/spreadsheetml/2006/main" count="309" uniqueCount="192">
  <si>
    <t>JUDETUL  VASLUI</t>
  </si>
  <si>
    <t>COMUNA EPURENI</t>
  </si>
  <si>
    <t>NR........./......../......./......20....</t>
  </si>
  <si>
    <t xml:space="preserve"> </t>
  </si>
  <si>
    <t>Bilant</t>
  </si>
  <si>
    <t>Trimestrul: 1,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</si>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</sst>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262731</v>
      </c>
      <c r="F10" s="10">
        <v>186806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444345</v>
      </c>
      <c r="F11" s="10">
        <v>433290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13394669</v>
      </c>
      <c r="F12" s="10">
        <v>13403051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14101745</v>
      </c>
      <c r="F18" s="10">
        <f>F10+F11+F12+F13+F14+F16</f>
        <v>14023147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518470</v>
      </c>
      <c r="F20" s="10">
        <v>519600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11563</v>
      </c>
      <c r="F22" s="10">
        <v>12002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1330063</v>
      </c>
      <c r="F26" s="10">
        <v>1502940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1330063</v>
      </c>
      <c r="F27" s="10">
        <v>1502940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1341626</v>
      </c>
      <c r="F31" s="10">
        <f>F22+F26+F28+F30</f>
        <v>1514942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55737</v>
      </c>
      <c r="F34" s="10">
        <v>23168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207</v>
      </c>
      <c r="F37" s="10">
        <v>267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55944</v>
      </c>
      <c r="F40" s="10">
        <f>F34+F35+F37+F38</f>
        <v>23435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1916040</v>
      </c>
      <c r="F44" s="10">
        <f>F20+F31+F32+F40+F41+F42+F43</f>
        <v>2057977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16017785</v>
      </c>
      <c r="F45" s="10">
        <f>F18+F44</f>
        <v>16081124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0</v>
      </c>
      <c r="F51" s="10">
        <v>0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0</v>
      </c>
      <c r="F52" s="10">
        <f>F48+F50+F51</f>
        <v>0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164681</v>
      </c>
      <c r="F54" s="10">
        <v>7101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164681</v>
      </c>
      <c r="F56" s="10">
        <v>7101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105588</v>
      </c>
      <c r="F58" s="10">
        <v>121990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70885</v>
      </c>
      <c r="F60" s="10">
        <v>94878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128983</v>
      </c>
      <c r="F66" s="10">
        <v>151524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2324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6914</v>
      </c>
      <c r="F70" s="10">
        <v>6914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406166</v>
      </c>
      <c r="F71" s="10">
        <f>F54+F58+F62+F64+F65+F66+F67+F69+F70</f>
        <v>289853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406166</v>
      </c>
      <c r="F72" s="10">
        <f>F52+F71</f>
        <v>289853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15611619</v>
      </c>
      <c r="F73" s="10">
        <f>F45-F72</f>
        <v>15791271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9675435</v>
      </c>
      <c r="F75" s="10">
        <v>9675435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5332806</v>
      </c>
      <c r="F76" s="10">
        <v>5941084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603378</v>
      </c>
      <c r="F78" s="10">
        <v>174752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15611619</v>
      </c>
      <c r="F80" s="10">
        <f>F75+F76-F77+F78-F79</f>
        <v>15791271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/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2018-06-28T12:39:39Z</dcterms:created>
  <dcterms:modified xsi:type="dcterms:W3CDTF">2018-06-28T12:39:40Z</dcterms:modified>
</cp:coreProperties>
</file>