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7" i="1"/>
  <c r="D16" i="1" s="1"/>
  <c r="E17" i="1"/>
  <c r="E16" i="1" s="1"/>
  <c r="F17" i="1"/>
  <c r="F16" i="1" s="1"/>
  <c r="G17" i="1"/>
  <c r="G16" i="1" s="1"/>
  <c r="H17" i="1"/>
  <c r="H16" i="1" s="1"/>
  <c r="J16" i="1" s="1"/>
  <c r="I17" i="1"/>
  <c r="I16" i="1" s="1"/>
  <c r="J17" i="1"/>
  <c r="K17" i="1"/>
  <c r="K16" i="1" s="1"/>
  <c r="J18" i="1"/>
  <c r="D21" i="1"/>
  <c r="D20" i="1" s="1"/>
  <c r="E21" i="1"/>
  <c r="E20" i="1" s="1"/>
  <c r="F21" i="1"/>
  <c r="F20" i="1" s="1"/>
  <c r="G21" i="1"/>
  <c r="G20" i="1" s="1"/>
  <c r="H21" i="1"/>
  <c r="H20" i="1" s="1"/>
  <c r="I21" i="1"/>
  <c r="I20" i="1" s="1"/>
  <c r="J21" i="1"/>
  <c r="K21" i="1"/>
  <c r="K20" i="1" s="1"/>
  <c r="K19" i="1" s="1"/>
  <c r="J22" i="1"/>
  <c r="J23" i="1"/>
  <c r="D24" i="1"/>
  <c r="E24" i="1"/>
  <c r="F24" i="1"/>
  <c r="G24" i="1"/>
  <c r="H24" i="1"/>
  <c r="J24" i="1" s="1"/>
  <c r="I24" i="1"/>
  <c r="K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K27" i="1"/>
  <c r="K26" i="1" s="1"/>
  <c r="J28" i="1"/>
  <c r="K29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K30" i="1"/>
  <c r="J31" i="1"/>
  <c r="J32" i="1"/>
  <c r="J33" i="1"/>
  <c r="J34" i="1"/>
  <c r="D36" i="1"/>
  <c r="D35" i="1" s="1"/>
  <c r="E36" i="1"/>
  <c r="E35" i="1" s="1"/>
  <c r="F36" i="1"/>
  <c r="F35" i="1" s="1"/>
  <c r="G36" i="1"/>
  <c r="G35" i="1" s="1"/>
  <c r="H36" i="1"/>
  <c r="H35" i="1" s="1"/>
  <c r="I36" i="1"/>
  <c r="I35" i="1" s="1"/>
  <c r="J36" i="1"/>
  <c r="K36" i="1"/>
  <c r="K35" i="1" s="1"/>
  <c r="J37" i="1"/>
  <c r="D38" i="1"/>
  <c r="E38" i="1"/>
  <c r="F38" i="1"/>
  <c r="G38" i="1"/>
  <c r="H38" i="1"/>
  <c r="J38" i="1" s="1"/>
  <c r="I38" i="1"/>
  <c r="K38" i="1"/>
  <c r="J39" i="1"/>
  <c r="D40" i="1"/>
  <c r="E40" i="1"/>
  <c r="F40" i="1"/>
  <c r="G40" i="1"/>
  <c r="H40" i="1"/>
  <c r="J40" i="1" s="1"/>
  <c r="I40" i="1"/>
  <c r="K40" i="1"/>
  <c r="J41" i="1"/>
  <c r="D43" i="1"/>
  <c r="D42" i="1" s="1"/>
  <c r="D44" i="1"/>
  <c r="E44" i="1"/>
  <c r="E43" i="1" s="1"/>
  <c r="F44" i="1"/>
  <c r="F43" i="1" s="1"/>
  <c r="G44" i="1"/>
  <c r="G43" i="1" s="1"/>
  <c r="G42" i="1" s="1"/>
  <c r="H44" i="1"/>
  <c r="H43" i="1" s="1"/>
  <c r="I44" i="1"/>
  <c r="I43" i="1" s="1"/>
  <c r="K44" i="1"/>
  <c r="K43" i="1" s="1"/>
  <c r="K42" i="1" s="1"/>
  <c r="J45" i="1"/>
  <c r="J46" i="1"/>
  <c r="D48" i="1"/>
  <c r="D47" i="1" s="1"/>
  <c r="E48" i="1"/>
  <c r="E47" i="1" s="1"/>
  <c r="F48" i="1"/>
  <c r="F47" i="1" s="1"/>
  <c r="G48" i="1"/>
  <c r="G47" i="1" s="1"/>
  <c r="H48" i="1"/>
  <c r="H47" i="1" s="1"/>
  <c r="I48" i="1"/>
  <c r="I47" i="1" s="1"/>
  <c r="J48" i="1"/>
  <c r="K48" i="1"/>
  <c r="K47" i="1" s="1"/>
  <c r="J49" i="1"/>
  <c r="D51" i="1"/>
  <c r="E51" i="1"/>
  <c r="E50" i="1" s="1"/>
  <c r="F51" i="1"/>
  <c r="G51" i="1"/>
  <c r="H51" i="1"/>
  <c r="I51" i="1"/>
  <c r="I50" i="1" s="1"/>
  <c r="J51" i="1"/>
  <c r="K51" i="1"/>
  <c r="J52" i="1"/>
  <c r="D54" i="1"/>
  <c r="D53" i="1" s="1"/>
  <c r="E54" i="1"/>
  <c r="E53" i="1" s="1"/>
  <c r="F54" i="1"/>
  <c r="F53" i="1" s="1"/>
  <c r="G54" i="1"/>
  <c r="G53" i="1" s="1"/>
  <c r="H54" i="1"/>
  <c r="H53" i="1" s="1"/>
  <c r="J53" i="1" s="1"/>
  <c r="I54" i="1"/>
  <c r="I53" i="1" s="1"/>
  <c r="J54" i="1"/>
  <c r="K54" i="1"/>
  <c r="K53" i="1" s="1"/>
  <c r="J55" i="1"/>
  <c r="J56" i="1"/>
  <c r="J57" i="1"/>
  <c r="J58" i="1"/>
  <c r="J59" i="1"/>
  <c r="H50" i="1" l="1"/>
  <c r="J50" i="1" s="1"/>
  <c r="J26" i="1"/>
  <c r="G50" i="1"/>
  <c r="J47" i="1"/>
  <c r="I42" i="1"/>
  <c r="I19" i="1"/>
  <c r="K11" i="1"/>
  <c r="F50" i="1"/>
  <c r="H42" i="1"/>
  <c r="J42" i="1" s="1"/>
  <c r="J43" i="1"/>
  <c r="H19" i="1"/>
  <c r="J19" i="1" s="1"/>
  <c r="J20" i="1"/>
  <c r="I11" i="1"/>
  <c r="D50" i="1"/>
  <c r="F42" i="1"/>
  <c r="J35" i="1"/>
  <c r="F19" i="1"/>
  <c r="F11" i="1" s="1"/>
  <c r="H12" i="1"/>
  <c r="J13" i="1"/>
  <c r="G19" i="1"/>
  <c r="K50" i="1"/>
  <c r="E42" i="1"/>
  <c r="E19" i="1"/>
  <c r="E11" i="1" s="1"/>
  <c r="G11" i="1"/>
  <c r="D19" i="1"/>
  <c r="D11" i="1" s="1"/>
  <c r="J30" i="1"/>
  <c r="J44" i="1"/>
  <c r="J27" i="1"/>
  <c r="J12" i="1" l="1"/>
  <c r="H11" i="1"/>
  <c r="J11" i="1" s="1"/>
</calcChain>
</file>

<file path=xl/sharedStrings.xml><?xml version="1.0" encoding="utf-8"?>
<sst xmlns="http://schemas.openxmlformats.org/spreadsheetml/2006/main" count="172" uniqueCount="172">
  <si>
    <t>JUDETUL  VASLUI</t>
  </si>
  <si>
    <t>COMUNA EPURENI</t>
  </si>
  <si>
    <t>NR........./......../......./......20....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</si>
  <si>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</si>
  <si>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</si>
  <si>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</si>
  <si>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</si>
  <si>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</si>
  <si>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</si>
  <si>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</si>
  <si>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</si>
  <si>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</si>
  <si>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</si>
  <si>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</si>
  <si>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</si>
  <si>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</si>
  <si>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</si>
  <si>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</si>
  <si>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</si>
  <si>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</si>
  <si>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</si>
  <si>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</si>
  <si>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</si>
  <si>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</si>
  <si>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</si>
  <si>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</si>
  <si>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</si>
  <si>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</si>
  <si>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</si>
  <si>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</si>
  <si>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</si>
  <si>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</si>
  <si>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</si>
  <si>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</si>
  <si>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</si>
  <si>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</si>
  <si>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</si>
  <si>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</si>
  <si>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</si>
  <si>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</si>
  <si>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</si>
  <si>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</si>
  <si>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</si>
  <si>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</si>
  <si>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</si>
  <si>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</si>
  <si>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</si>
  <si>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</si>
  <si>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</si>
  <si>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</si>
  <si>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</si>
  <si>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</si>
  <si>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</si>
  <si>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</si>
  <si>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</si>
  <si>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</si>
  <si>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</si>
  <si>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</si>
  <si>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</si>
  <si>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</si>
  <si>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</si>
  <si>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</si>
  <si>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</si>
  <si>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</si>
  <si>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</si>
  <si>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</si>
  <si>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</si>
  <si>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</si>
  <si>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</si>
  <si>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</si>
  <si>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</si>
  <si>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</si>
  <si>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</si>
  <si>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</si>
  <si>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</si>
  <si>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</si>
  <si>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</si>
  <si>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</si>
  <si>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</si>
  <si>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</si>
  <si>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</si>
  <si>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</si>
  <si>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</si>
  <si>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</si>
  <si>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</si>
  <si>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</si>
  <si>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63</t>
  </si>
  <si>
    <t>Alte servicii culturale</t>
  </si>
  <si>
    <t>67.02.03.30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</si>
  <si>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</si>
  <si>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</si>
  <si>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</si>
  <si>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</si>
  <si>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</si>
  <si>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</si>
  <si>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</si>
  <si>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</si>
  <si>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</si>
  <si>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</si>
  <si>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</si>
  <si>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</si>
  <si>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</si>
  <si>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</si>
  <si>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</si>
  <si>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</si>
  <si>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</si>
  <si>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</si>
  <si>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</si>
  <si>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</si>
  <si>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</si>
  <si>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</si>
  <si>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</si>
  <si>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</si>
  <si>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</si>
  <si>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</si>
  <si>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</si>
  <si>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</si>
  <si>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</si>
  <si>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</si>
  <si>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</si>
  <si>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</si>
  <si>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</si>
  <si>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</si>
  <si>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</si>
  <si>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</si>
  <si>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</si>
  <si>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</si>
  <si>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</si>
  <si>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</si>
  <si>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</si>
  <si>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</si>
  <si>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</si>
  <si>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</si>
  <si>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</si>
  <si>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</si>
  <si>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</si>
  <si>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</si>
  <si>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</si>
  <si>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</si>
  <si>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</si>
  <si>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</si>
  <si>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</si>
  <si>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</si>
  <si>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</si>
  <si>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</si>
  <si>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</si>
  <si>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</si>
  <si>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</si>
  <si>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</si>
  <si>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</si>
  <si>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</si>
  <si>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</si>
  <si>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</si>
  <si>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</si>
  <si>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</si>
  <si>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</si>
  <si>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</si>
  <si>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</si>
  <si>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</si>
  <si>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</si>
  <si>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</si>
  <si>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</si>
  <si>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</si>
  <si>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</si>
  <si>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141</t>
  </si>
  <si>
    <t xml:space="preserve">    Deficitul secţiunii de dezvoltare</t>
  </si>
  <si>
    <t>99.02.97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</si>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</sst>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D12+D16+D19+D42+D50</f>
        <v>10125500</v>
      </c>
      <c r="E11" s="11">
        <f>E12+E16+E19+E42+E50</f>
        <v>10125500</v>
      </c>
      <c r="F11" s="11">
        <f>F12+F16+F19+F42+F50</f>
        <v>1093750</v>
      </c>
      <c r="G11" s="11">
        <f>G12+G16+G19+G42+G50</f>
        <v>1092917</v>
      </c>
      <c r="H11" s="11">
        <f>H12+H16+H19+H42+H50</f>
        <v>1092917</v>
      </c>
      <c r="I11" s="11">
        <f>I12+I16+I19+I42+I50</f>
        <v>729789</v>
      </c>
      <c r="J11" s="11">
        <f>H11-I11</f>
        <v>363128</v>
      </c>
      <c r="K11" s="11">
        <f>K12+K16+K19+K42+K50</f>
        <v>666720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</f>
        <v>1482250</v>
      </c>
      <c r="E12" s="11">
        <f>E13</f>
        <v>1482250</v>
      </c>
      <c r="F12" s="11">
        <f>F13</f>
        <v>464850</v>
      </c>
      <c r="G12" s="11">
        <f>G13</f>
        <v>464850</v>
      </c>
      <c r="H12" s="11">
        <f>H13</f>
        <v>464850</v>
      </c>
      <c r="I12" s="11">
        <f>I13</f>
        <v>268510</v>
      </c>
      <c r="J12" s="11">
        <f>H12-I12</f>
        <v>196340</v>
      </c>
      <c r="K12" s="11">
        <f>K13</f>
        <v>322121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1482250</v>
      </c>
      <c r="E13" s="11">
        <f>E14</f>
        <v>1482250</v>
      </c>
      <c r="F13" s="11">
        <f>F14</f>
        <v>464850</v>
      </c>
      <c r="G13" s="11">
        <f>G14</f>
        <v>464850</v>
      </c>
      <c r="H13" s="11">
        <f>H14</f>
        <v>464850</v>
      </c>
      <c r="I13" s="11">
        <f>I14</f>
        <v>268510</v>
      </c>
      <c r="J13" s="11">
        <f>H13-I13</f>
        <v>196340</v>
      </c>
      <c r="K13" s="11">
        <f>K14</f>
        <v>322121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1482250</v>
      </c>
      <c r="E14" s="11">
        <f>E15</f>
        <v>1482250</v>
      </c>
      <c r="F14" s="11">
        <f>F15</f>
        <v>464850</v>
      </c>
      <c r="G14" s="11">
        <f>G15</f>
        <v>464850</v>
      </c>
      <c r="H14" s="11">
        <f>H15</f>
        <v>464850</v>
      </c>
      <c r="I14" s="11">
        <f>I15</f>
        <v>268510</v>
      </c>
      <c r="J14" s="11">
        <f>H14-I14</f>
        <v>196340</v>
      </c>
      <c r="K14" s="11">
        <f>K15</f>
        <v>322121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1482250</v>
      </c>
      <c r="E15" s="11">
        <v>1482250</v>
      </c>
      <c r="F15" s="11">
        <v>464850</v>
      </c>
      <c r="G15" s="11">
        <v>464850</v>
      </c>
      <c r="H15" s="11">
        <v>464850</v>
      </c>
      <c r="I15" s="11">
        <v>268510</v>
      </c>
      <c r="J15" s="11">
        <f>H15-I15</f>
        <v>196340</v>
      </c>
      <c r="K15" s="11">
        <v>322121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7000</v>
      </c>
      <c r="E16" s="11">
        <f>+E17</f>
        <v>7000</v>
      </c>
      <c r="F16" s="11">
        <f>+F17</f>
        <v>4000</v>
      </c>
      <c r="G16" s="11">
        <f>+G17</f>
        <v>4000</v>
      </c>
      <c r="H16" s="11">
        <f>+H17</f>
        <v>4000</v>
      </c>
      <c r="I16" s="11">
        <f>+I17</f>
        <v>0</v>
      </c>
      <c r="J16" s="11">
        <f>H16-I16</f>
        <v>4000</v>
      </c>
      <c r="K16" s="11">
        <f>+K17</f>
        <v>150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7000</v>
      </c>
      <c r="E17" s="11">
        <f>+E18</f>
        <v>7000</v>
      </c>
      <c r="F17" s="11">
        <f>+F18</f>
        <v>4000</v>
      </c>
      <c r="G17" s="11">
        <f>+G18</f>
        <v>4000</v>
      </c>
      <c r="H17" s="11">
        <f>+H18</f>
        <v>4000</v>
      </c>
      <c r="I17" s="11">
        <f>+I18</f>
        <v>0</v>
      </c>
      <c r="J17" s="11">
        <f>H17-I17</f>
        <v>4000</v>
      </c>
      <c r="K17" s="11">
        <f>+K18</f>
        <v>150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v>7000</v>
      </c>
      <c r="E18" s="11">
        <v>7000</v>
      </c>
      <c r="F18" s="11">
        <v>4000</v>
      </c>
      <c r="G18" s="11">
        <v>4000</v>
      </c>
      <c r="H18" s="11">
        <v>4000</v>
      </c>
      <c r="I18" s="11">
        <v>0</v>
      </c>
      <c r="J18" s="11">
        <f>H18-I18</f>
        <v>4000</v>
      </c>
      <c r="K18" s="11">
        <v>150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D20+D26+D29+D35</f>
        <v>2202650</v>
      </c>
      <c r="E19" s="11">
        <f>E20+E26+E29+E35</f>
        <v>2202650</v>
      </c>
      <c r="F19" s="11">
        <f>F20+F26+F29+F35</f>
        <v>312900</v>
      </c>
      <c r="G19" s="11">
        <f>G20+G26+G29+G35</f>
        <v>312900</v>
      </c>
      <c r="H19" s="11">
        <f>H20+H26+H29+H35</f>
        <v>312900</v>
      </c>
      <c r="I19" s="11">
        <f>I20+I26+I29+I35</f>
        <v>207223</v>
      </c>
      <c r="J19" s="11">
        <f>H19-I19</f>
        <v>105677</v>
      </c>
      <c r="K19" s="11">
        <f>K20+K26+K29+K35</f>
        <v>219024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f>D21+D24</f>
        <v>1186300</v>
      </c>
      <c r="E20" s="11">
        <f>E21+E24</f>
        <v>1186300</v>
      </c>
      <c r="F20" s="11">
        <f>F21+F24</f>
        <v>84500</v>
      </c>
      <c r="G20" s="11">
        <f>G21+G24</f>
        <v>84500</v>
      </c>
      <c r="H20" s="11">
        <f>H21+H24</f>
        <v>84500</v>
      </c>
      <c r="I20" s="11">
        <f>I21+I24</f>
        <v>8384</v>
      </c>
      <c r="J20" s="11">
        <f>H20-I20</f>
        <v>76116</v>
      </c>
      <c r="K20" s="11">
        <f>K21+K24</f>
        <v>11700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D22+D23</f>
        <v>87000</v>
      </c>
      <c r="E21" s="11">
        <f>E22+E23</f>
        <v>87000</v>
      </c>
      <c r="F21" s="11">
        <f>F22+F23</f>
        <v>22000</v>
      </c>
      <c r="G21" s="11">
        <f>G22+G23</f>
        <v>22000</v>
      </c>
      <c r="H21" s="11">
        <f>H22+H23</f>
        <v>22000</v>
      </c>
      <c r="I21" s="11">
        <f>I22+I23</f>
        <v>0</v>
      </c>
      <c r="J21" s="11">
        <f>H21-I21</f>
        <v>22000</v>
      </c>
      <c r="K21" s="11">
        <f>K22+K23</f>
        <v>130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87000</v>
      </c>
      <c r="E22" s="11">
        <v>87000</v>
      </c>
      <c r="F22" s="11">
        <v>22000</v>
      </c>
      <c r="G22" s="11">
        <v>22000</v>
      </c>
      <c r="H22" s="11">
        <v>22000</v>
      </c>
      <c r="I22" s="11">
        <v>0</v>
      </c>
      <c r="J22" s="11">
        <f>H22-I22</f>
        <v>22000</v>
      </c>
      <c r="K22" s="11">
        <v>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130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</f>
        <v>1099300</v>
      </c>
      <c r="E24" s="11">
        <f>E25</f>
        <v>1099300</v>
      </c>
      <c r="F24" s="11">
        <f>F25</f>
        <v>62500</v>
      </c>
      <c r="G24" s="11">
        <f>G25</f>
        <v>62500</v>
      </c>
      <c r="H24" s="11">
        <f>H25</f>
        <v>62500</v>
      </c>
      <c r="I24" s="11">
        <f>I25</f>
        <v>8384</v>
      </c>
      <c r="J24" s="11">
        <f>H24-I24</f>
        <v>54116</v>
      </c>
      <c r="K24" s="11">
        <f>K25</f>
        <v>11570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1099300</v>
      </c>
      <c r="E25" s="11">
        <v>1099300</v>
      </c>
      <c r="F25" s="11">
        <v>62500</v>
      </c>
      <c r="G25" s="11">
        <v>62500</v>
      </c>
      <c r="H25" s="11">
        <v>62500</v>
      </c>
      <c r="I25" s="11">
        <v>8384</v>
      </c>
      <c r="J25" s="11">
        <f>H25-I25</f>
        <v>54116</v>
      </c>
      <c r="K25" s="11">
        <v>11570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+D27</f>
        <v>34600</v>
      </c>
      <c r="E26" s="11">
        <f>+E27</f>
        <v>34600</v>
      </c>
      <c r="F26" s="11">
        <f>+F27</f>
        <v>6150</v>
      </c>
      <c r="G26" s="11">
        <f>+G27</f>
        <v>6150</v>
      </c>
      <c r="H26" s="11">
        <f>+H27</f>
        <v>6150</v>
      </c>
      <c r="I26" s="11">
        <f>+I27</f>
        <v>0</v>
      </c>
      <c r="J26" s="11">
        <f>H26-I26</f>
        <v>6150</v>
      </c>
      <c r="K26" s="11">
        <f>+K27</f>
        <v>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34600</v>
      </c>
      <c r="E27" s="11">
        <f>E28</f>
        <v>34600</v>
      </c>
      <c r="F27" s="11">
        <f>F28</f>
        <v>6150</v>
      </c>
      <c r="G27" s="11">
        <f>G28</f>
        <v>6150</v>
      </c>
      <c r="H27" s="11">
        <f>H28</f>
        <v>6150</v>
      </c>
      <c r="I27" s="11">
        <f>I28</f>
        <v>0</v>
      </c>
      <c r="J27" s="11">
        <f>H27-I27</f>
        <v>6150</v>
      </c>
      <c r="K27" s="11">
        <f>K28</f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34600</v>
      </c>
      <c r="E28" s="11">
        <v>34600</v>
      </c>
      <c r="F28" s="11">
        <v>6150</v>
      </c>
      <c r="G28" s="11">
        <v>6150</v>
      </c>
      <c r="H28" s="11">
        <v>6150</v>
      </c>
      <c r="I28" s="11">
        <v>0</v>
      </c>
      <c r="J28" s="11">
        <f>H28-I28</f>
        <v>6150</v>
      </c>
      <c r="K28" s="11"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D30+D34</f>
        <v>170000</v>
      </c>
      <c r="E29" s="11">
        <f>E30+E34</f>
        <v>170000</v>
      </c>
      <c r="F29" s="11">
        <f>F30+F34</f>
        <v>25600</v>
      </c>
      <c r="G29" s="11">
        <f>G30+G34</f>
        <v>25600</v>
      </c>
      <c r="H29" s="11">
        <f>H30+H34</f>
        <v>25600</v>
      </c>
      <c r="I29" s="11">
        <f>I30+I34</f>
        <v>20716</v>
      </c>
      <c r="J29" s="11">
        <f>H29-I29</f>
        <v>4884</v>
      </c>
      <c r="K29" s="11">
        <f>K30+K34</f>
        <v>25320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D31+D32+D33</f>
        <v>162000</v>
      </c>
      <c r="E30" s="11">
        <f>E31+E32+E33</f>
        <v>162000</v>
      </c>
      <c r="F30" s="11">
        <f>F31+F32+F33</f>
        <v>23600</v>
      </c>
      <c r="G30" s="11">
        <f>G31+G32+G33</f>
        <v>23600</v>
      </c>
      <c r="H30" s="11">
        <f>H31+H32+H33</f>
        <v>23600</v>
      </c>
      <c r="I30" s="11">
        <f>I31+I32+I33</f>
        <v>20716</v>
      </c>
      <c r="J30" s="11">
        <f>H30-I30</f>
        <v>2884</v>
      </c>
      <c r="K30" s="11">
        <f>K31+K32+K33</f>
        <v>25320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64450</v>
      </c>
      <c r="E31" s="11">
        <v>64450</v>
      </c>
      <c r="F31" s="11">
        <v>15250</v>
      </c>
      <c r="G31" s="11">
        <v>15250</v>
      </c>
      <c r="H31" s="11">
        <v>15250</v>
      </c>
      <c r="I31" s="11">
        <v>13828</v>
      </c>
      <c r="J31" s="11">
        <f>H31-I31</f>
        <v>1422</v>
      </c>
      <c r="K31" s="11">
        <v>14008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68550</v>
      </c>
      <c r="E32" s="11">
        <v>68550</v>
      </c>
      <c r="F32" s="11">
        <v>8350</v>
      </c>
      <c r="G32" s="11">
        <v>8350</v>
      </c>
      <c r="H32" s="11">
        <v>8350</v>
      </c>
      <c r="I32" s="11">
        <v>6888</v>
      </c>
      <c r="J32" s="11">
        <f>H32-I32</f>
        <v>1462</v>
      </c>
      <c r="K32" s="11">
        <v>11312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29000</v>
      </c>
      <c r="E33" s="11">
        <v>29000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8000</v>
      </c>
      <c r="E34" s="11">
        <v>8000</v>
      </c>
      <c r="F34" s="11">
        <v>2000</v>
      </c>
      <c r="G34" s="11">
        <v>2000</v>
      </c>
      <c r="H34" s="11">
        <v>2000</v>
      </c>
      <c r="I34" s="11">
        <v>0</v>
      </c>
      <c r="J34" s="11">
        <f>H34-I34</f>
        <v>2000</v>
      </c>
      <c r="K34" s="11">
        <v>0</v>
      </c>
    </row>
    <row r="35" spans="1:11" s="6" customFormat="1" ht="33" x14ac:dyDescent="0.25">
      <c r="A35" s="10" t="s">
        <v>92</v>
      </c>
      <c r="B35" s="10" t="s">
        <v>93</v>
      </c>
      <c r="C35" s="10" t="s">
        <v>94</v>
      </c>
      <c r="D35" s="11">
        <f>+D36+D38+D40</f>
        <v>811750</v>
      </c>
      <c r="E35" s="11">
        <f>+E36+E38+E40</f>
        <v>811750</v>
      </c>
      <c r="F35" s="11">
        <f>+F36+F38+F40</f>
        <v>196650</v>
      </c>
      <c r="G35" s="11">
        <f>+G36+G38+G40</f>
        <v>196650</v>
      </c>
      <c r="H35" s="11">
        <f>+H36+H38+H40</f>
        <v>196650</v>
      </c>
      <c r="I35" s="11">
        <f>+I36+I38+I40</f>
        <v>178123</v>
      </c>
      <c r="J35" s="11">
        <f>H35-I35</f>
        <v>18527</v>
      </c>
      <c r="K35" s="11">
        <f>+K36+K38+K40</f>
        <v>182004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f>D37</f>
        <v>737750</v>
      </c>
      <c r="E36" s="11">
        <f>E37</f>
        <v>737750</v>
      </c>
      <c r="F36" s="11">
        <f>F37</f>
        <v>166650</v>
      </c>
      <c r="G36" s="11">
        <f>G37</f>
        <v>166650</v>
      </c>
      <c r="H36" s="11">
        <f>H37</f>
        <v>166650</v>
      </c>
      <c r="I36" s="11">
        <f>I37</f>
        <v>161831</v>
      </c>
      <c r="J36" s="11">
        <f>H36-I36</f>
        <v>4819</v>
      </c>
      <c r="K36" s="11">
        <f>K37</f>
        <v>165712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737750</v>
      </c>
      <c r="E37" s="11">
        <v>737750</v>
      </c>
      <c r="F37" s="11">
        <v>166650</v>
      </c>
      <c r="G37" s="11">
        <v>166650</v>
      </c>
      <c r="H37" s="11">
        <v>166650</v>
      </c>
      <c r="I37" s="11">
        <v>161831</v>
      </c>
      <c r="J37" s="11">
        <f>H37-I37</f>
        <v>4819</v>
      </c>
      <c r="K37" s="11">
        <v>165712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62000</v>
      </c>
      <c r="E38" s="11">
        <f>E39</f>
        <v>62000</v>
      </c>
      <c r="F38" s="11">
        <f>F39</f>
        <v>27000</v>
      </c>
      <c r="G38" s="11">
        <f>G39</f>
        <v>27000</v>
      </c>
      <c r="H38" s="11">
        <f>H39</f>
        <v>27000</v>
      </c>
      <c r="I38" s="11">
        <f>I39</f>
        <v>14292</v>
      </c>
      <c r="J38" s="11">
        <f>H38-I38</f>
        <v>12708</v>
      </c>
      <c r="K38" s="11">
        <f>K39</f>
        <v>14292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62000</v>
      </c>
      <c r="E39" s="11">
        <v>62000</v>
      </c>
      <c r="F39" s="11">
        <v>27000</v>
      </c>
      <c r="G39" s="11">
        <v>27000</v>
      </c>
      <c r="H39" s="11">
        <v>27000</v>
      </c>
      <c r="I39" s="11">
        <v>14292</v>
      </c>
      <c r="J39" s="11">
        <f>H39-I39</f>
        <v>12708</v>
      </c>
      <c r="K39" s="11">
        <v>14292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12000</v>
      </c>
      <c r="E40" s="11">
        <f>E41</f>
        <v>12000</v>
      </c>
      <c r="F40" s="11">
        <f>F41</f>
        <v>3000</v>
      </c>
      <c r="G40" s="11">
        <f>G41</f>
        <v>3000</v>
      </c>
      <c r="H40" s="11">
        <f>H41</f>
        <v>3000</v>
      </c>
      <c r="I40" s="11">
        <f>I41</f>
        <v>2000</v>
      </c>
      <c r="J40" s="11">
        <f>H40-I40</f>
        <v>1000</v>
      </c>
      <c r="K40" s="11">
        <f>K41</f>
        <v>2000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12000</v>
      </c>
      <c r="E41" s="11">
        <v>12000</v>
      </c>
      <c r="F41" s="11">
        <v>3000</v>
      </c>
      <c r="G41" s="11">
        <v>3000</v>
      </c>
      <c r="H41" s="11">
        <v>3000</v>
      </c>
      <c r="I41" s="11">
        <v>2000</v>
      </c>
      <c r="J41" s="11">
        <f>H41-I41</f>
        <v>1000</v>
      </c>
      <c r="K41" s="11">
        <v>2000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D43+D47</f>
        <v>618700</v>
      </c>
      <c r="E42" s="11">
        <f>E43+E47</f>
        <v>618700</v>
      </c>
      <c r="F42" s="11">
        <f>F43+F47</f>
        <v>185000</v>
      </c>
      <c r="G42" s="11">
        <f>G43+G47</f>
        <v>184167</v>
      </c>
      <c r="H42" s="11">
        <f>H43+H47</f>
        <v>184167</v>
      </c>
      <c r="I42" s="11">
        <f>I43+I47</f>
        <v>166663</v>
      </c>
      <c r="J42" s="11">
        <f>H42-I42</f>
        <v>17504</v>
      </c>
      <c r="K42" s="11">
        <f>K43+K47</f>
        <v>6966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</f>
        <v>602700</v>
      </c>
      <c r="E43" s="11">
        <f>+E44+E46</f>
        <v>602700</v>
      </c>
      <c r="F43" s="11">
        <f>+F44+F46</f>
        <v>181000</v>
      </c>
      <c r="G43" s="11">
        <f>+G44+G46</f>
        <v>180167</v>
      </c>
      <c r="H43" s="11">
        <f>+H44+H46</f>
        <v>180167</v>
      </c>
      <c r="I43" s="11">
        <f>+I44+I46</f>
        <v>165670</v>
      </c>
      <c r="J43" s="11">
        <f>H43-I43</f>
        <v>14497</v>
      </c>
      <c r="K43" s="11">
        <f>+K44+K46</f>
        <v>5973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527700</v>
      </c>
      <c r="E44" s="11">
        <f>E45</f>
        <v>527700</v>
      </c>
      <c r="F44" s="11">
        <f>F45</f>
        <v>161000</v>
      </c>
      <c r="G44" s="11">
        <f>G45</f>
        <v>161000</v>
      </c>
      <c r="H44" s="11">
        <f>H45</f>
        <v>161000</v>
      </c>
      <c r="I44" s="11">
        <f>I45</f>
        <v>160580</v>
      </c>
      <c r="J44" s="11">
        <f>H44-I44</f>
        <v>420</v>
      </c>
      <c r="K44" s="11">
        <f>K45</f>
        <v>0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527700</v>
      </c>
      <c r="E45" s="11">
        <v>527700</v>
      </c>
      <c r="F45" s="11">
        <v>161000</v>
      </c>
      <c r="G45" s="11">
        <v>161000</v>
      </c>
      <c r="H45" s="11">
        <v>161000</v>
      </c>
      <c r="I45" s="11">
        <v>160580</v>
      </c>
      <c r="J45" s="11">
        <f>H45-I45</f>
        <v>420</v>
      </c>
      <c r="K45" s="11">
        <v>0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75000</v>
      </c>
      <c r="E46" s="11">
        <v>75000</v>
      </c>
      <c r="F46" s="11">
        <v>20000</v>
      </c>
      <c r="G46" s="11">
        <v>19167</v>
      </c>
      <c r="H46" s="11">
        <v>19167</v>
      </c>
      <c r="I46" s="11">
        <v>5090</v>
      </c>
      <c r="J46" s="11">
        <f>H46-I46</f>
        <v>14077</v>
      </c>
      <c r="K46" s="11">
        <v>5973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+D48</f>
        <v>16000</v>
      </c>
      <c r="E47" s="11">
        <f>+E48</f>
        <v>16000</v>
      </c>
      <c r="F47" s="11">
        <f>+F48</f>
        <v>4000</v>
      </c>
      <c r="G47" s="11">
        <f>+G48</f>
        <v>4000</v>
      </c>
      <c r="H47" s="11">
        <f>+H48</f>
        <v>4000</v>
      </c>
      <c r="I47" s="11">
        <f>+I48</f>
        <v>993</v>
      </c>
      <c r="J47" s="11">
        <f>H47-I47</f>
        <v>3007</v>
      </c>
      <c r="K47" s="11">
        <f>+K48</f>
        <v>993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16000</v>
      </c>
      <c r="E48" s="11">
        <f>E49</f>
        <v>16000</v>
      </c>
      <c r="F48" s="11">
        <f>F49</f>
        <v>4000</v>
      </c>
      <c r="G48" s="11">
        <f>G49</f>
        <v>4000</v>
      </c>
      <c r="H48" s="11">
        <f>H49</f>
        <v>4000</v>
      </c>
      <c r="I48" s="11">
        <f>I49</f>
        <v>993</v>
      </c>
      <c r="J48" s="11">
        <f>H48-I48</f>
        <v>3007</v>
      </c>
      <c r="K48" s="11">
        <f>K49</f>
        <v>993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16000</v>
      </c>
      <c r="E49" s="11">
        <v>16000</v>
      </c>
      <c r="F49" s="11">
        <v>4000</v>
      </c>
      <c r="G49" s="11">
        <v>4000</v>
      </c>
      <c r="H49" s="11">
        <v>4000</v>
      </c>
      <c r="I49" s="11">
        <v>993</v>
      </c>
      <c r="J49" s="11">
        <f>H49-I49</f>
        <v>3007</v>
      </c>
      <c r="K49" s="11">
        <v>993</v>
      </c>
    </row>
    <row r="50" spans="1:12" s="6" customFormat="1" ht="22.5" x14ac:dyDescent="0.25">
      <c r="A50" s="10" t="s">
        <v>137</v>
      </c>
      <c r="B50" s="10" t="s">
        <v>138</v>
      </c>
      <c r="C50" s="10" t="s">
        <v>139</v>
      </c>
      <c r="D50" s="11">
        <f>+D51+D53</f>
        <v>5814900</v>
      </c>
      <c r="E50" s="11">
        <f>+E51+E53</f>
        <v>5814900</v>
      </c>
      <c r="F50" s="11">
        <f>+F51+F53</f>
        <v>127000</v>
      </c>
      <c r="G50" s="11">
        <f>+G51+G53</f>
        <v>127000</v>
      </c>
      <c r="H50" s="11">
        <f>+H51+H53</f>
        <v>127000</v>
      </c>
      <c r="I50" s="11">
        <f>+I51+I53</f>
        <v>87393</v>
      </c>
      <c r="J50" s="11">
        <f>H50-I50</f>
        <v>39607</v>
      </c>
      <c r="K50" s="11">
        <f>+K51+K53</f>
        <v>118459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0</v>
      </c>
      <c r="E51" s="11">
        <f>+E52</f>
        <v>0</v>
      </c>
      <c r="F51" s="11">
        <f>+F52</f>
        <v>0</v>
      </c>
      <c r="G51" s="11">
        <f>+G52</f>
        <v>0</v>
      </c>
      <c r="H51" s="11">
        <f>+H52</f>
        <v>0</v>
      </c>
      <c r="I51" s="11">
        <f>+I52</f>
        <v>0</v>
      </c>
      <c r="J51" s="11">
        <f>H51-I51</f>
        <v>0</v>
      </c>
      <c r="K51" s="11">
        <f>+K52</f>
        <v>2025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2025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D54</f>
        <v>5814900</v>
      </c>
      <c r="E53" s="11">
        <f>E54</f>
        <v>5814900</v>
      </c>
      <c r="F53" s="11">
        <f>F54</f>
        <v>127000</v>
      </c>
      <c r="G53" s="11">
        <f>G54</f>
        <v>127000</v>
      </c>
      <c r="H53" s="11">
        <f>H54</f>
        <v>127000</v>
      </c>
      <c r="I53" s="11">
        <f>I54</f>
        <v>87393</v>
      </c>
      <c r="J53" s="11">
        <f>H53-I53</f>
        <v>39607</v>
      </c>
      <c r="K53" s="11">
        <f>K54</f>
        <v>116434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5814900</v>
      </c>
      <c r="E54" s="11">
        <f>E55</f>
        <v>5814900</v>
      </c>
      <c r="F54" s="11">
        <f>F55</f>
        <v>127000</v>
      </c>
      <c r="G54" s="11">
        <f>G55</f>
        <v>127000</v>
      </c>
      <c r="H54" s="11">
        <f>H55</f>
        <v>127000</v>
      </c>
      <c r="I54" s="11">
        <f>I55</f>
        <v>87393</v>
      </c>
      <c r="J54" s="11">
        <f>H54-I54</f>
        <v>39607</v>
      </c>
      <c r="K54" s="11">
        <f>K55</f>
        <v>116434</v>
      </c>
    </row>
    <row r="55" spans="1:12" s="6" customFormat="1" x14ac:dyDescent="0.25">
      <c r="A55" s="10" t="s">
        <v>152</v>
      </c>
      <c r="B55" s="10" t="s">
        <v>153</v>
      </c>
      <c r="C55" s="10" t="s">
        <v>154</v>
      </c>
      <c r="D55" s="11">
        <v>5814900</v>
      </c>
      <c r="E55" s="11">
        <v>5814900</v>
      </c>
      <c r="F55" s="11">
        <v>127000</v>
      </c>
      <c r="G55" s="11">
        <v>127000</v>
      </c>
      <c r="H55" s="11">
        <v>127000</v>
      </c>
      <c r="I55" s="11">
        <v>87393</v>
      </c>
      <c r="J55" s="11">
        <f>H55-I55</f>
        <v>39607</v>
      </c>
      <c r="K55" s="11">
        <v>116434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304336</v>
      </c>
      <c r="J56" s="11">
        <f>H56-I56</f>
        <v>-304336</v>
      </c>
      <c r="K56" s="11">
        <v>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304336</v>
      </c>
      <c r="J57" s="11">
        <f>H57-I57</f>
        <v>-304336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304337</v>
      </c>
      <c r="J58" s="11">
        <f>H58-I58</f>
        <v>-304337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-1</v>
      </c>
      <c r="J59" s="11">
        <f>H59-I59</f>
        <v>1</v>
      </c>
      <c r="K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</row>
    <row r="61" spans="1:12" x14ac:dyDescent="0.25">
      <c r="A61" s="13" t="s">
        <v>167</v>
      </c>
      <c r="B61" s="13"/>
      <c r="C61" s="13"/>
      <c r="D61" s="13"/>
      <c r="E61" s="13" t="s">
        <v>169</v>
      </c>
      <c r="F61" s="13"/>
      <c r="G61" s="13"/>
      <c r="H61" s="13"/>
      <c r="I61" s="13" t="s">
        <v>170</v>
      </c>
      <c r="J61" s="13"/>
      <c r="K61" s="13"/>
      <c r="L61" s="13"/>
    </row>
    <row r="62" spans="1:12" x14ac:dyDescent="0.25">
      <c r="A62" s="3" t="s">
        <v>168</v>
      </c>
      <c r="B62" s="3"/>
      <c r="C62" s="3"/>
      <c r="D62" s="3"/>
      <c r="E62" s="3"/>
      <c r="F62" s="3"/>
      <c r="G62" s="3"/>
      <c r="H62" s="3"/>
      <c r="I62" s="3" t="s">
        <v>171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2">
    <mergeCell ref="H8:H9"/>
    <mergeCell ref="I8:I9"/>
    <mergeCell ref="J8:J9"/>
    <mergeCell ref="K8:K9"/>
    <mergeCell ref="A61:D61"/>
    <mergeCell ref="A62:D62"/>
    <mergeCell ref="E61:H61"/>
    <mergeCell ref="E62:H62"/>
    <mergeCell ref="I61:L61"/>
    <mergeCell ref="I62:L6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2018-06-28T12:40:51Z</dcterms:created>
  <dcterms:modified xsi:type="dcterms:W3CDTF">2018-06-28T12:40:52Z</dcterms:modified>
</cp:coreProperties>
</file>