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E33" i="1" s="1"/>
  <c r="G34" i="1"/>
  <c r="F34" i="1" s="1"/>
  <c r="K34" i="1" s="1"/>
  <c r="H34" i="1"/>
  <c r="H33" i="1" s="1"/>
  <c r="I34" i="1"/>
  <c r="I33" i="1" s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 s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I46" i="1" s="1"/>
  <c r="J49" i="1"/>
  <c r="J48" i="1" s="1"/>
  <c r="J47" i="1" s="1"/>
  <c r="F50" i="1"/>
  <c r="K50" i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D55" i="1"/>
  <c r="E55" i="1"/>
  <c r="G55" i="1"/>
  <c r="F55" i="1" s="1"/>
  <c r="K55" i="1" s="1"/>
  <c r="H55" i="1"/>
  <c r="I55" i="1"/>
  <c r="J55" i="1"/>
  <c r="F56" i="1"/>
  <c r="K56" i="1" s="1"/>
  <c r="F57" i="1"/>
  <c r="K57" i="1"/>
  <c r="F58" i="1"/>
  <c r="K58" i="1"/>
  <c r="D60" i="1"/>
  <c r="D59" i="1" s="1"/>
  <c r="E60" i="1"/>
  <c r="E59" i="1" s="1"/>
  <c r="G60" i="1"/>
  <c r="F60" i="1" s="1"/>
  <c r="K60" i="1" s="1"/>
  <c r="H60" i="1"/>
  <c r="H59" i="1" s="1"/>
  <c r="I60" i="1"/>
  <c r="I59" i="1" s="1"/>
  <c r="J60" i="1"/>
  <c r="J59" i="1" s="1"/>
  <c r="F61" i="1"/>
  <c r="K61" i="1"/>
  <c r="D64" i="1"/>
  <c r="D63" i="1" s="1"/>
  <c r="D62" i="1" s="1"/>
  <c r="E64" i="1"/>
  <c r="E63" i="1" s="1"/>
  <c r="E62" i="1" s="1"/>
  <c r="G64" i="1"/>
  <c r="G63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 s="1"/>
  <c r="F66" i="1"/>
  <c r="K66" i="1"/>
  <c r="F67" i="1"/>
  <c r="K67" i="1"/>
  <c r="F68" i="1"/>
  <c r="K68" i="1"/>
  <c r="J33" i="1" l="1"/>
  <c r="J46" i="1"/>
  <c r="J15" i="1"/>
  <c r="J14" i="1" s="1"/>
  <c r="H46" i="1"/>
  <c r="I15" i="1"/>
  <c r="I14" i="1" s="1"/>
  <c r="E46" i="1"/>
  <c r="D33" i="1"/>
  <c r="D15" i="1" s="1"/>
  <c r="D14" i="1" s="1"/>
  <c r="H15" i="1"/>
  <c r="D46" i="1"/>
  <c r="E15" i="1"/>
  <c r="G62" i="1"/>
  <c r="F62" i="1" s="1"/>
  <c r="K62" i="1" s="1"/>
  <c r="F63" i="1"/>
  <c r="K63" i="1" s="1"/>
  <c r="F64" i="1"/>
  <c r="K64" i="1" s="1"/>
  <c r="G59" i="1"/>
  <c r="F59" i="1" s="1"/>
  <c r="K59" i="1" s="1"/>
  <c r="G52" i="1"/>
  <c r="G48" i="1"/>
  <c r="G38" i="1"/>
  <c r="F38" i="1" s="1"/>
  <c r="K38" i="1" s="1"/>
  <c r="G17" i="1"/>
  <c r="G43" i="1"/>
  <c r="F43" i="1" s="1"/>
  <c r="K43" i="1" s="1"/>
  <c r="G24" i="1"/>
  <c r="D12" i="1" l="1"/>
  <c r="D13" i="1"/>
  <c r="F24" i="1"/>
  <c r="K24" i="1" s="1"/>
  <c r="G23" i="1"/>
  <c r="F23" i="1" s="1"/>
  <c r="K23" i="1" s="1"/>
  <c r="I12" i="1"/>
  <c r="I13" i="1"/>
  <c r="E14" i="1"/>
  <c r="F52" i="1"/>
  <c r="K52" i="1" s="1"/>
  <c r="G51" i="1"/>
  <c r="F51" i="1" s="1"/>
  <c r="K51" i="1" s="1"/>
  <c r="F17" i="1"/>
  <c r="K17" i="1" s="1"/>
  <c r="G16" i="1"/>
  <c r="F48" i="1"/>
  <c r="K48" i="1" s="1"/>
  <c r="G47" i="1"/>
  <c r="J12" i="1"/>
  <c r="J13" i="1"/>
  <c r="G33" i="1"/>
  <c r="F33" i="1" s="1"/>
  <c r="K33" i="1" s="1"/>
  <c r="H14" i="1"/>
  <c r="E13" i="1" l="1"/>
  <c r="E12" i="1"/>
  <c r="F16" i="1"/>
  <c r="K16" i="1" s="1"/>
  <c r="G15" i="1"/>
  <c r="H12" i="1"/>
  <c r="H13" i="1"/>
  <c r="F47" i="1"/>
  <c r="K47" i="1" s="1"/>
  <c r="G46" i="1"/>
  <c r="F46" i="1" s="1"/>
  <c r="K46" i="1" s="1"/>
  <c r="F15" i="1" l="1"/>
  <c r="K15" i="1" s="1"/>
  <c r="G14" i="1"/>
  <c r="F14" i="1" l="1"/>
  <c r="K14" i="1" s="1"/>
  <c r="G13" i="1"/>
  <c r="F13" i="1" s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<sst xmlns="http://schemas.openxmlformats.org/spreadsheetml/2006/main" count="198" uniqueCount="198">
  <si>
    <t>JUDETUL  VASLUI</t>
  </si>
  <si>
    <t>COMUNA EPURENI</t>
  </si>
  <si>
    <t>NR........./......../......./......20....</t>
  </si>
  <si>
    <t xml:space="preserve"> Anexa 12</t>
  </si>
  <si>
    <t>Cont de executie - Venituri - Bugetul local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</si>
  <si>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</si>
  <si>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</si>
  <si>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</si>
  <si>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</si>
  <si>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</si>
  <si>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</si>
  <si>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</si>
  <si>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</si>
  <si>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</si>
  <si>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</si>
  <si>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</si>
  <si>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</si>
  <si>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</si>
  <si>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</si>
  <si>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</si>
  <si>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</si>
  <si>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</si>
  <si>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</si>
  <si>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</si>
  <si>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</si>
  <si>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</si>
  <si>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</si>
  <si>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</si>
  <si>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</si>
  <si>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</si>
  <si>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</si>
  <si>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</si>
  <si>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</si>
  <si>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</si>
  <si>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</si>
  <si>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</si>
  <si>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</si>
  <si>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</si>
  <si>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</si>
  <si>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</si>
  <si>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</si>
  <si>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</si>
  <si>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</si>
  <si>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</si>
  <si>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</si>
  <si>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</si>
  <si>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</si>
  <si>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</si>
  <si>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</si>
  <si>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</si>
  <si>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</si>
  <si>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</si>
  <si>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</si>
  <si>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</si>
  <si>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</si>
  <si>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</si>
  <si>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</si>
  <si>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</si>
  <si>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</si>
  <si>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</si>
  <si>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</si>
  <si>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</si>
  <si>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</si>
  <si>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</si>
  <si>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</si>
  <si>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</si>
  <si>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</si>
  <si>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</si>
  <si>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</si>
  <si>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</si>
  <si>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</si>
  <si>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</si>
  <si>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</si>
  <si>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</si>
  <si>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</si>
  <si>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</si>
  <si>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</si>
  <si>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</si>
  <si>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</si>
  <si>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</si>
  <si>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</si>
  <si>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</si>
  <si>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</si>
  <si>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</si>
  <si>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</si>
  <si>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</si>
  <si>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</si>
  <si>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</si>
  <si>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</si>
  <si>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</si>
  <si>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</si>
  <si>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</si>
  <si>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</si>
  <si>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</si>
  <si>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</si>
  <si>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</si>
  <si>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</si>
  <si>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</si>
  <si>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</si>
  <si>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</si>
  <si>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</si>
  <si>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</si>
  <si>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</si>
  <si>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</si>
  <si>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</si>
  <si>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</si>
  <si>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</si>
  <si>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</si>
  <si>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</si>
  <si>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</si>
  <si>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</si>
  <si>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</si>
  <si>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</si>
  <si>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</si>
  <si>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</si>
  <si>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</si>
  <si>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</si>
  <si>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</si>
  <si>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</si>
  <si>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</si>
  <si>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</si>
  <si>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</si>
  <si>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</si>
  <si>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</si>
  <si>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</si>
  <si>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</si>
  <si>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</si>
  <si>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</si>
  <si>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</si>
  <si>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</si>
  <si>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</si>
  <si>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</si>
  <si>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</si>
  <si>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</si>
  <si>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</si>
  <si>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</si>
  <si>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</si>
  <si>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</si>
  <si>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</si>
  <si>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</si>
  <si>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</si>
  <si>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</si>
  <si>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</si>
  <si>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</si>
  <si>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</si>
  <si>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</si>
  <si>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</si>
  <si>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</si>
  <si>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</si>
  <si>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</si>
  <si>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</si>
  <si>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</si>
  <si>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</si>
  <si>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</si>
  <si>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</si>
  <si>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</si>
  <si>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</si>
  <si>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</si>
  <si>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</si>
  <si>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</si>
  <si>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</si>
  <si>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</si>
  <si>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</si>
  <si>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</si>
  <si>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</si>
  <si>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</si>
  <si>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</si>
  <si>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</si>
  <si>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</si>
  <si>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</si>
  <si>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</si>
  <si>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</si>
  <si>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</si>
  <si>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</si>
  <si>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</si>
  <si>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</si>
  <si>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</si>
  <si>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</si>
  <si>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</si>
  <si>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</si>
  <si>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</si>
  <si>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</si>
  <si>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Finantarea  lucrarilor de cadastru imobiliar</t>
  </si>
  <si>
    <t>42.02.29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</si>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</sst>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D14+D59+D62</f>
        <v>10125500</v>
      </c>
      <c r="E12" s="11">
        <f>E14+E59+E62</f>
        <v>1093750</v>
      </c>
      <c r="F12" s="11">
        <f>G12+H12</f>
        <v>2537065</v>
      </c>
      <c r="G12" s="11">
        <f>G14+G59+G62</f>
        <v>1330063</v>
      </c>
      <c r="H12" s="11">
        <f>H14+H59+H62</f>
        <v>1207002</v>
      </c>
      <c r="I12" s="11">
        <f>I14+I59+I62</f>
        <v>1034125</v>
      </c>
      <c r="J12" s="11">
        <f>J14+J59+J62</f>
        <v>0</v>
      </c>
      <c r="K12" s="11">
        <f>F12-I12-J12</f>
        <v>1502940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D14-D34+D59</f>
        <v>1020600</v>
      </c>
      <c r="E13" s="11">
        <f>E14-E34+E59</f>
        <v>374600</v>
      </c>
      <c r="F13" s="11">
        <f>G13+H13</f>
        <v>1905222</v>
      </c>
      <c r="G13" s="11">
        <f>G14-G34+G59</f>
        <v>1330063</v>
      </c>
      <c r="H13" s="11">
        <f>H14-H34+H59</f>
        <v>575159</v>
      </c>
      <c r="I13" s="11">
        <f>I14-I34+I59</f>
        <v>402282</v>
      </c>
      <c r="J13" s="11">
        <f>J14-J34+J59</f>
        <v>0</v>
      </c>
      <c r="K13" s="11">
        <f>F13-I13-J13</f>
        <v>1502940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D15+D46</f>
        <v>3563600</v>
      </c>
      <c r="E14" s="11">
        <f>E15+E46</f>
        <v>1082600</v>
      </c>
      <c r="F14" s="11">
        <f>G14+H14</f>
        <v>2534703</v>
      </c>
      <c r="G14" s="11">
        <f>G15+G46</f>
        <v>1330063</v>
      </c>
      <c r="H14" s="11">
        <f>H15+H46</f>
        <v>1204640</v>
      </c>
      <c r="I14" s="11">
        <f>I15+I46</f>
        <v>1031763</v>
      </c>
      <c r="J14" s="11">
        <f>J15+J46</f>
        <v>0</v>
      </c>
      <c r="K14" s="11">
        <f>F14-I14-J14</f>
        <v>1502940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D16+D23+D33+D43</f>
        <v>3386700</v>
      </c>
      <c r="E15" s="11">
        <f>E16+E23+E33+E43</f>
        <v>1002600</v>
      </c>
      <c r="F15" s="11">
        <f>G15+H15</f>
        <v>1845077</v>
      </c>
      <c r="G15" s="11">
        <f>G16+G23+G33+G43</f>
        <v>657297</v>
      </c>
      <c r="H15" s="11">
        <f>H16+H23+H33+H43</f>
        <v>1187780</v>
      </c>
      <c r="I15" s="11">
        <f>I16+I23+I33+I43</f>
        <v>1017037</v>
      </c>
      <c r="J15" s="11">
        <f>J16+J23+J33+J43</f>
        <v>0</v>
      </c>
      <c r="K15" s="11">
        <f>F15-I15-J15</f>
        <v>828040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301000</v>
      </c>
      <c r="E16" s="11">
        <f>+E17</f>
        <v>117400</v>
      </c>
      <c r="F16" s="11">
        <f>G16+H16</f>
        <v>184262</v>
      </c>
      <c r="G16" s="11">
        <f>+G17</f>
        <v>0</v>
      </c>
      <c r="H16" s="11">
        <f>+H17</f>
        <v>184262</v>
      </c>
      <c r="I16" s="11">
        <f>+I17</f>
        <v>184262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301000</v>
      </c>
      <c r="E17" s="11">
        <f>E18+E20</f>
        <v>117400</v>
      </c>
      <c r="F17" s="11">
        <f>G17+H17</f>
        <v>184262</v>
      </c>
      <c r="G17" s="11">
        <f>G18+G20</f>
        <v>0</v>
      </c>
      <c r="H17" s="11">
        <f>H18+H20</f>
        <v>184262</v>
      </c>
      <c r="I17" s="11">
        <f>I18+I20</f>
        <v>184262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20000</v>
      </c>
      <c r="E18" s="11">
        <f>+E19</f>
        <v>5000</v>
      </c>
      <c r="F18" s="11">
        <f>G18+H18</f>
        <v>70408</v>
      </c>
      <c r="G18" s="11">
        <f>+G19</f>
        <v>0</v>
      </c>
      <c r="H18" s="11">
        <f>+H19</f>
        <v>70408</v>
      </c>
      <c r="I18" s="11">
        <f>+I19</f>
        <v>70408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20000</v>
      </c>
      <c r="E19" s="11">
        <v>5000</v>
      </c>
      <c r="F19" s="11">
        <f>G19+H19</f>
        <v>70408</v>
      </c>
      <c r="G19" s="11">
        <v>0</v>
      </c>
      <c r="H19" s="11">
        <v>70408</v>
      </c>
      <c r="I19" s="11">
        <v>70408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281000</v>
      </c>
      <c r="E20" s="11">
        <f>E21+E22</f>
        <v>112400</v>
      </c>
      <c r="F20" s="11">
        <f>G20+H20</f>
        <v>113854</v>
      </c>
      <c r="G20" s="11">
        <f>G21+G22</f>
        <v>0</v>
      </c>
      <c r="H20" s="11">
        <f>H21+H22</f>
        <v>113854</v>
      </c>
      <c r="I20" s="11">
        <f>I21+I22</f>
        <v>113854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193000</v>
      </c>
      <c r="E21" s="11">
        <v>80000</v>
      </c>
      <c r="F21" s="11">
        <f>G21+H21</f>
        <v>63194</v>
      </c>
      <c r="G21" s="11">
        <v>0</v>
      </c>
      <c r="H21" s="11">
        <v>63194</v>
      </c>
      <c r="I21" s="11">
        <v>63194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88000</v>
      </c>
      <c r="E22" s="11">
        <v>32400</v>
      </c>
      <c r="F22" s="11">
        <f>G22+H22</f>
        <v>50660</v>
      </c>
      <c r="G22" s="11">
        <v>0</v>
      </c>
      <c r="H22" s="11">
        <v>50660</v>
      </c>
      <c r="I22" s="11">
        <v>50660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281000</v>
      </c>
      <c r="E23" s="11">
        <f>E24</f>
        <v>89000</v>
      </c>
      <c r="F23" s="11">
        <f>G23+H23</f>
        <v>800525</v>
      </c>
      <c r="G23" s="11">
        <f>G24</f>
        <v>526270</v>
      </c>
      <c r="H23" s="11">
        <f>H24</f>
        <v>274255</v>
      </c>
      <c r="I23" s="11">
        <f>I24</f>
        <v>123520</v>
      </c>
      <c r="J23" s="11">
        <f>J24</f>
        <v>0</v>
      </c>
      <c r="K23" s="11">
        <f>F23-I23-J23</f>
        <v>677005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281000</v>
      </c>
      <c r="E24" s="11">
        <f>E25+E28+E32</f>
        <v>89000</v>
      </c>
      <c r="F24" s="11">
        <f>G24+H24</f>
        <v>800525</v>
      </c>
      <c r="G24" s="11">
        <f>G25+G28+G32</f>
        <v>526270</v>
      </c>
      <c r="H24" s="11">
        <f>H25+H28+H32</f>
        <v>274255</v>
      </c>
      <c r="I24" s="11">
        <f>I25+I28+I32</f>
        <v>123520</v>
      </c>
      <c r="J24" s="11">
        <f>J25+J28+J32</f>
        <v>0</v>
      </c>
      <c r="K24" s="11">
        <f>F24-I24-J24</f>
        <v>677005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43000</v>
      </c>
      <c r="E25" s="11">
        <f>E26+E27</f>
        <v>12000</v>
      </c>
      <c r="F25" s="11">
        <f>G25+H25</f>
        <v>109548</v>
      </c>
      <c r="G25" s="11">
        <f>G26+G27</f>
        <v>73420</v>
      </c>
      <c r="H25" s="11">
        <f>H26+H27</f>
        <v>36128</v>
      </c>
      <c r="I25" s="11">
        <f>I26+I27</f>
        <v>19085</v>
      </c>
      <c r="J25" s="11">
        <f>J26+J27</f>
        <v>0</v>
      </c>
      <c r="K25" s="11">
        <f>F25-I25-J25</f>
        <v>90463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23000</v>
      </c>
      <c r="E26" s="11">
        <v>7000</v>
      </c>
      <c r="F26" s="11">
        <f>G26+H26</f>
        <v>96421</v>
      </c>
      <c r="G26" s="11">
        <v>70757</v>
      </c>
      <c r="H26" s="11">
        <v>25664</v>
      </c>
      <c r="I26" s="11">
        <v>12311</v>
      </c>
      <c r="J26" s="11">
        <v>0</v>
      </c>
      <c r="K26" s="11">
        <f>F26-I26-J26</f>
        <v>84110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20000</v>
      </c>
      <c r="E27" s="11">
        <v>5000</v>
      </c>
      <c r="F27" s="11">
        <f>G27+H27</f>
        <v>13127</v>
      </c>
      <c r="G27" s="11">
        <v>2663</v>
      </c>
      <c r="H27" s="11">
        <v>10464</v>
      </c>
      <c r="I27" s="11">
        <v>6774</v>
      </c>
      <c r="J27" s="11">
        <v>0</v>
      </c>
      <c r="K27" s="11">
        <f>F27-I27-J27</f>
        <v>6353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236000</v>
      </c>
      <c r="E28" s="11">
        <f>E29+E30+E31</f>
        <v>76500</v>
      </c>
      <c r="F28" s="11">
        <f>G28+H28</f>
        <v>685977</v>
      </c>
      <c r="G28" s="11">
        <f>G29+G30+G31</f>
        <v>452850</v>
      </c>
      <c r="H28" s="11">
        <f>H29+H30+H31</f>
        <v>233127</v>
      </c>
      <c r="I28" s="11">
        <f>I29+I30+I31</f>
        <v>100968</v>
      </c>
      <c r="J28" s="11">
        <f>J29+J30+J31</f>
        <v>0</v>
      </c>
      <c r="K28" s="11">
        <f>F28-I28-J28</f>
        <v>585009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15000</v>
      </c>
      <c r="F29" s="11">
        <f>G29+H29</f>
        <v>122890</v>
      </c>
      <c r="G29" s="11">
        <v>90247</v>
      </c>
      <c r="H29" s="11">
        <v>32643</v>
      </c>
      <c r="I29" s="11">
        <v>17807</v>
      </c>
      <c r="J29" s="11">
        <v>0</v>
      </c>
      <c r="K29" s="11">
        <f>F29-I29-J29</f>
        <v>105083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6000</v>
      </c>
      <c r="E30" s="11">
        <v>1500</v>
      </c>
      <c r="F30" s="11">
        <f>G30+H30</f>
        <v>6752</v>
      </c>
      <c r="G30" s="11">
        <v>3878</v>
      </c>
      <c r="H30" s="11">
        <v>2874</v>
      </c>
      <c r="I30" s="11">
        <v>2640</v>
      </c>
      <c r="J30" s="11">
        <v>0</v>
      </c>
      <c r="K30" s="11">
        <f>F30-I30-J30</f>
        <v>4112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180000</v>
      </c>
      <c r="E31" s="11">
        <v>60000</v>
      </c>
      <c r="F31" s="11">
        <f>G31+H31</f>
        <v>556335</v>
      </c>
      <c r="G31" s="11">
        <v>358725</v>
      </c>
      <c r="H31" s="11">
        <v>197610</v>
      </c>
      <c r="I31" s="11">
        <v>80521</v>
      </c>
      <c r="J31" s="11">
        <v>0</v>
      </c>
      <c r="K31" s="11">
        <f>F31-I31-J31</f>
        <v>475814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2000</v>
      </c>
      <c r="E32" s="11">
        <v>500</v>
      </c>
      <c r="F32" s="11">
        <f>G32+H32</f>
        <v>5000</v>
      </c>
      <c r="G32" s="11">
        <v>0</v>
      </c>
      <c r="H32" s="11">
        <v>5000</v>
      </c>
      <c r="I32" s="11">
        <v>3467</v>
      </c>
      <c r="J32" s="11">
        <v>0</v>
      </c>
      <c r="K32" s="11">
        <f>F32-I32-J32</f>
        <v>1533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2704700</v>
      </c>
      <c r="E33" s="11">
        <f>E34+E38</f>
        <v>771200</v>
      </c>
      <c r="F33" s="11">
        <f>G33+H33</f>
        <v>770907</v>
      </c>
      <c r="G33" s="11">
        <f>G34+G38</f>
        <v>79516</v>
      </c>
      <c r="H33" s="11">
        <f>H34+H38</f>
        <v>691391</v>
      </c>
      <c r="I33" s="11">
        <f>I34+I38</f>
        <v>662702</v>
      </c>
      <c r="J33" s="11">
        <f>J34+J38</f>
        <v>0</v>
      </c>
      <c r="K33" s="11">
        <f>F33-I33-J33</f>
        <v>108205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2597000</v>
      </c>
      <c r="E34" s="11">
        <f>+E35+E36+E37</f>
        <v>708000</v>
      </c>
      <c r="F34" s="11">
        <f>G34+H34</f>
        <v>629481</v>
      </c>
      <c r="G34" s="11">
        <f>+G35+G36+G37</f>
        <v>0</v>
      </c>
      <c r="H34" s="11">
        <f>+H35+H36+H37</f>
        <v>629481</v>
      </c>
      <c r="I34" s="11">
        <f>+I35+I36+I37</f>
        <v>629481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911000</v>
      </c>
      <c r="E35" s="11">
        <v>248000</v>
      </c>
      <c r="F35" s="11">
        <f>G35+H35</f>
        <v>187481</v>
      </c>
      <c r="G35" s="11">
        <v>0</v>
      </c>
      <c r="H35" s="11">
        <v>187481</v>
      </c>
      <c r="I35" s="11">
        <v>187481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18000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1636000</v>
      </c>
      <c r="E37" s="11">
        <v>442000</v>
      </c>
      <c r="F37" s="11">
        <f>G37+H37</f>
        <v>442000</v>
      </c>
      <c r="G37" s="11">
        <v>0</v>
      </c>
      <c r="H37" s="11">
        <v>442000</v>
      </c>
      <c r="I37" s="11">
        <v>442000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107700</v>
      </c>
      <c r="E38" s="11">
        <f>E39+E42</f>
        <v>63200</v>
      </c>
      <c r="F38" s="11">
        <f>G38+H38</f>
        <v>141426</v>
      </c>
      <c r="G38" s="11">
        <f>G39+G42</f>
        <v>79516</v>
      </c>
      <c r="H38" s="11">
        <f>H39+H42</f>
        <v>61910</v>
      </c>
      <c r="I38" s="11">
        <f>I39+I42</f>
        <v>33221</v>
      </c>
      <c r="J38" s="11">
        <f>J39+J42</f>
        <v>0</v>
      </c>
      <c r="K38" s="11">
        <f>F38-I38-J38</f>
        <v>108205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73000</v>
      </c>
      <c r="E39" s="11">
        <f>E40+E41</f>
        <v>28500</v>
      </c>
      <c r="F39" s="11">
        <f>G39+H39</f>
        <v>141426</v>
      </c>
      <c r="G39" s="11">
        <f>G40+G41</f>
        <v>79516</v>
      </c>
      <c r="H39" s="11">
        <f>H40+H41</f>
        <v>61910</v>
      </c>
      <c r="I39" s="11">
        <f>I40+I41</f>
        <v>33221</v>
      </c>
      <c r="J39" s="11">
        <f>J40+J41</f>
        <v>0</v>
      </c>
      <c r="K39" s="11">
        <f>F39-I39-J39</f>
        <v>108205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62000</v>
      </c>
      <c r="E40" s="11">
        <v>25500</v>
      </c>
      <c r="F40" s="11">
        <f>G40+H40</f>
        <v>127289</v>
      </c>
      <c r="G40" s="11">
        <v>74423</v>
      </c>
      <c r="H40" s="11">
        <v>52866</v>
      </c>
      <c r="I40" s="11">
        <v>29882</v>
      </c>
      <c r="J40" s="11">
        <v>0</v>
      </c>
      <c r="K40" s="11">
        <f>F40-I40-J40</f>
        <v>97407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11000</v>
      </c>
      <c r="E41" s="11">
        <v>3000</v>
      </c>
      <c r="F41" s="11">
        <f>G41+H41</f>
        <v>14137</v>
      </c>
      <c r="G41" s="11">
        <v>5093</v>
      </c>
      <c r="H41" s="11">
        <v>9044</v>
      </c>
      <c r="I41" s="11">
        <v>3339</v>
      </c>
      <c r="J41" s="11">
        <v>0</v>
      </c>
      <c r="K41" s="11">
        <f>F41-I41-J41</f>
        <v>10798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34700</v>
      </c>
      <c r="E42" s="11">
        <v>34700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100000</v>
      </c>
      <c r="E43" s="11">
        <f>E44</f>
        <v>25000</v>
      </c>
      <c r="F43" s="11">
        <f>G43+H43</f>
        <v>89383</v>
      </c>
      <c r="G43" s="11">
        <f>G44</f>
        <v>51511</v>
      </c>
      <c r="H43" s="11">
        <f>H44</f>
        <v>37872</v>
      </c>
      <c r="I43" s="11">
        <f>I44</f>
        <v>46553</v>
      </c>
      <c r="J43" s="11">
        <f>J44</f>
        <v>0</v>
      </c>
      <c r="K43" s="11">
        <f>F43-I43-J43</f>
        <v>42830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100000</v>
      </c>
      <c r="E44" s="11">
        <f>E45</f>
        <v>25000</v>
      </c>
      <c r="F44" s="11">
        <f>G44+H44</f>
        <v>89383</v>
      </c>
      <c r="G44" s="11">
        <f>G45</f>
        <v>51511</v>
      </c>
      <c r="H44" s="11">
        <f>H45</f>
        <v>37872</v>
      </c>
      <c r="I44" s="11">
        <f>I45</f>
        <v>46553</v>
      </c>
      <c r="J44" s="11">
        <f>J45</f>
        <v>0</v>
      </c>
      <c r="K44" s="11">
        <f>F44-I44-J44</f>
        <v>42830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100000</v>
      </c>
      <c r="E45" s="11">
        <v>25000</v>
      </c>
      <c r="F45" s="11">
        <f>G45+H45</f>
        <v>89383</v>
      </c>
      <c r="G45" s="11">
        <v>51511</v>
      </c>
      <c r="H45" s="11">
        <v>37872</v>
      </c>
      <c r="I45" s="11">
        <v>46553</v>
      </c>
      <c r="J45" s="11">
        <v>0</v>
      </c>
      <c r="K45" s="11">
        <f>F45-I45-J45</f>
        <v>42830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176900</v>
      </c>
      <c r="E46" s="11">
        <f>E47+E51</f>
        <v>80000</v>
      </c>
      <c r="F46" s="11">
        <f>G46+H46</f>
        <v>689626</v>
      </c>
      <c r="G46" s="11">
        <f>G47+G51</f>
        <v>672766</v>
      </c>
      <c r="H46" s="11">
        <f>H47+H51</f>
        <v>16860</v>
      </c>
      <c r="I46" s="11">
        <f>I47+I51</f>
        <v>14726</v>
      </c>
      <c r="J46" s="11">
        <f>J47+J51</f>
        <v>0</v>
      </c>
      <c r="K46" s="11">
        <f>F46-I46-J46</f>
        <v>674900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90000</v>
      </c>
      <c r="E47" s="11">
        <f>E48</f>
        <v>40000</v>
      </c>
      <c r="F47" s="11">
        <f>G47+H47</f>
        <v>961</v>
      </c>
      <c r="G47" s="11">
        <f>G48</f>
        <v>961</v>
      </c>
      <c r="H47" s="11">
        <f>H48</f>
        <v>0</v>
      </c>
      <c r="I47" s="11">
        <f>I48</f>
        <v>0</v>
      </c>
      <c r="J47" s="11">
        <f>J48</f>
        <v>0</v>
      </c>
      <c r="K47" s="11">
        <f>F47-I47-J47</f>
        <v>961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90000</v>
      </c>
      <c r="E48" s="11">
        <f>+E49</f>
        <v>40000</v>
      </c>
      <c r="F48" s="11">
        <f>G48+H48</f>
        <v>961</v>
      </c>
      <c r="G48" s="11">
        <f>+G49</f>
        <v>961</v>
      </c>
      <c r="H48" s="11">
        <f>+H49</f>
        <v>0</v>
      </c>
      <c r="I48" s="11">
        <f>+I49</f>
        <v>0</v>
      </c>
      <c r="J48" s="11">
        <f>+J49</f>
        <v>0</v>
      </c>
      <c r="K48" s="11">
        <f>F48-I48-J48</f>
        <v>961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</f>
        <v>90000</v>
      </c>
      <c r="E49" s="11">
        <f>E50</f>
        <v>40000</v>
      </c>
      <c r="F49" s="11">
        <f>G49+H49</f>
        <v>961</v>
      </c>
      <c r="G49" s="11">
        <f>G50</f>
        <v>961</v>
      </c>
      <c r="H49" s="11">
        <f>H50</f>
        <v>0</v>
      </c>
      <c r="I49" s="11">
        <f>I50</f>
        <v>0</v>
      </c>
      <c r="J49" s="11">
        <f>J50</f>
        <v>0</v>
      </c>
      <c r="K49" s="11">
        <f>F49-I49-J49</f>
        <v>961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90000</v>
      </c>
      <c r="E50" s="11">
        <v>40000</v>
      </c>
      <c r="F50" s="11">
        <f>G50+H50</f>
        <v>961</v>
      </c>
      <c r="G50" s="11">
        <v>961</v>
      </c>
      <c r="H50" s="11">
        <v>0</v>
      </c>
      <c r="I50" s="11">
        <v>0</v>
      </c>
      <c r="J50" s="11">
        <v>0</v>
      </c>
      <c r="K50" s="11">
        <f>F50-I50-J50</f>
        <v>961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+D52+D55</f>
        <v>86900</v>
      </c>
      <c r="E51" s="11">
        <f>+E52+E55</f>
        <v>40000</v>
      </c>
      <c r="F51" s="11">
        <f>G51+H51</f>
        <v>688665</v>
      </c>
      <c r="G51" s="11">
        <f>+G52+G55</f>
        <v>671805</v>
      </c>
      <c r="H51" s="11">
        <f>+H52+H55</f>
        <v>16860</v>
      </c>
      <c r="I51" s="11">
        <f>+I52+I55</f>
        <v>14726</v>
      </c>
      <c r="J51" s="11">
        <f>+J52+J55</f>
        <v>0</v>
      </c>
      <c r="K51" s="11">
        <f>F51-I51-J51</f>
        <v>673939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76900</v>
      </c>
      <c r="E52" s="11">
        <f>E53</f>
        <v>30000</v>
      </c>
      <c r="F52" s="11">
        <f>G52+H52</f>
        <v>688665</v>
      </c>
      <c r="G52" s="11">
        <f>G53</f>
        <v>671805</v>
      </c>
      <c r="H52" s="11">
        <f>H53</f>
        <v>16860</v>
      </c>
      <c r="I52" s="11">
        <f>I53</f>
        <v>14726</v>
      </c>
      <c r="J52" s="11">
        <f>J53</f>
        <v>0</v>
      </c>
      <c r="K52" s="11">
        <f>F52-I52-J52</f>
        <v>673939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76900</v>
      </c>
      <c r="E53" s="11">
        <f>E54</f>
        <v>30000</v>
      </c>
      <c r="F53" s="11">
        <f>G53+H53</f>
        <v>688665</v>
      </c>
      <c r="G53" s="11">
        <f>G54</f>
        <v>671805</v>
      </c>
      <c r="H53" s="11">
        <f>H54</f>
        <v>16860</v>
      </c>
      <c r="I53" s="11">
        <f>I54</f>
        <v>14726</v>
      </c>
      <c r="J53" s="11">
        <f>J54</f>
        <v>0</v>
      </c>
      <c r="K53" s="11">
        <f>F53-I53-J53</f>
        <v>673939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76900</v>
      </c>
      <c r="E54" s="11">
        <v>30000</v>
      </c>
      <c r="F54" s="11">
        <f>G54+H54</f>
        <v>688665</v>
      </c>
      <c r="G54" s="11">
        <v>671805</v>
      </c>
      <c r="H54" s="11">
        <v>16860</v>
      </c>
      <c r="I54" s="11">
        <v>14726</v>
      </c>
      <c r="J54" s="11">
        <v>0</v>
      </c>
      <c r="K54" s="11">
        <f>F54-I54-J54</f>
        <v>673939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10000</v>
      </c>
      <c r="E55" s="11">
        <f>+E56</f>
        <v>10000</v>
      </c>
      <c r="F55" s="11">
        <f>G55+H55</f>
        <v>0</v>
      </c>
      <c r="G55" s="11">
        <f>+G56</f>
        <v>0</v>
      </c>
      <c r="H55" s="11">
        <f>+H56</f>
        <v>0</v>
      </c>
      <c r="I55" s="11">
        <f>+I56</f>
        <v>0</v>
      </c>
      <c r="J55" s="11">
        <f>+J56</f>
        <v>0</v>
      </c>
      <c r="K55" s="11">
        <f>F55-I55-J55</f>
        <v>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10000</v>
      </c>
      <c r="E56" s="11">
        <v>10000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-591600</v>
      </c>
      <c r="E57" s="11">
        <v>-323000</v>
      </c>
      <c r="F57" s="11">
        <f>G57+H57</f>
        <v>-171444</v>
      </c>
      <c r="G57" s="11">
        <v>0</v>
      </c>
      <c r="H57" s="11">
        <v>-171444</v>
      </c>
      <c r="I57" s="11">
        <v>-171444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591600</v>
      </c>
      <c r="E58" s="11">
        <v>323000</v>
      </c>
      <c r="F58" s="11">
        <f>G58+H58</f>
        <v>171444</v>
      </c>
      <c r="G58" s="11">
        <v>0</v>
      </c>
      <c r="H58" s="11">
        <v>171444</v>
      </c>
      <c r="I58" s="11">
        <v>171444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54000</v>
      </c>
      <c r="E59" s="11">
        <f>E60</f>
        <v>0</v>
      </c>
      <c r="F59" s="11">
        <f>G59+H59</f>
        <v>0</v>
      </c>
      <c r="G59" s="11">
        <f>G60</f>
        <v>0</v>
      </c>
      <c r="H59" s="11">
        <f>H60</f>
        <v>0</v>
      </c>
      <c r="I59" s="11">
        <f>I60</f>
        <v>0</v>
      </c>
      <c r="J59" s="11">
        <f>J60</f>
        <v>0</v>
      </c>
      <c r="K59" s="11">
        <f>F59-I59-J59</f>
        <v>0</v>
      </c>
    </row>
    <row r="60" spans="1:11" s="6" customFormat="1" ht="43.5" x14ac:dyDescent="0.25">
      <c r="A60" s="10" t="s">
        <v>166</v>
      </c>
      <c r="B60" s="10" t="s">
        <v>167</v>
      </c>
      <c r="C60" s="10" t="s">
        <v>168</v>
      </c>
      <c r="D60" s="11">
        <f>+D61</f>
        <v>54000</v>
      </c>
      <c r="E60" s="11">
        <f>+E61</f>
        <v>0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54000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6507900</v>
      </c>
      <c r="E62" s="11">
        <f>E63</f>
        <v>11150</v>
      </c>
      <c r="F62" s="11">
        <f>G62+H62</f>
        <v>2362</v>
      </c>
      <c r="G62" s="11">
        <f>G63</f>
        <v>0</v>
      </c>
      <c r="H62" s="11">
        <f>H63</f>
        <v>2362</v>
      </c>
      <c r="I62" s="11">
        <f>I63</f>
        <v>2362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6507900</v>
      </c>
      <c r="E63" s="11">
        <f>E64</f>
        <v>11150</v>
      </c>
      <c r="F63" s="11">
        <f>G63+H63</f>
        <v>2362</v>
      </c>
      <c r="G63" s="11">
        <f>G64</f>
        <v>0</v>
      </c>
      <c r="H63" s="11">
        <f>H64</f>
        <v>2362</v>
      </c>
      <c r="I63" s="11">
        <f>I64</f>
        <v>2362</v>
      </c>
      <c r="J63" s="11">
        <f>J64</f>
        <v>0</v>
      </c>
      <c r="K63" s="11">
        <f>F63-I63-J63</f>
        <v>0</v>
      </c>
    </row>
    <row r="64" spans="1:11" s="6" customFormat="1" ht="75" x14ac:dyDescent="0.25">
      <c r="A64" s="10" t="s">
        <v>178</v>
      </c>
      <c r="B64" s="10" t="s">
        <v>179</v>
      </c>
      <c r="C64" s="10" t="s">
        <v>180</v>
      </c>
      <c r="D64" s="11">
        <f>+D65+D66+D67+D68</f>
        <v>6507900</v>
      </c>
      <c r="E64" s="11">
        <f>+E65+E66+E67+E68</f>
        <v>11150</v>
      </c>
      <c r="F64" s="11">
        <f>G64+H64</f>
        <v>2362</v>
      </c>
      <c r="G64" s="11">
        <f>+G65+G66+G67+G68</f>
        <v>0</v>
      </c>
      <c r="H64" s="11">
        <f>+H65+H66+H67+H68</f>
        <v>2362</v>
      </c>
      <c r="I64" s="11">
        <f>+I65+I66+I67+I68</f>
        <v>2362</v>
      </c>
      <c r="J64" s="11">
        <f>+J65+J66+J67+J68</f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150000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v>40000</v>
      </c>
      <c r="E66" s="11">
        <v>5000</v>
      </c>
      <c r="F66" s="11">
        <f>G66+H66</f>
        <v>2362</v>
      </c>
      <c r="G66" s="11">
        <v>0</v>
      </c>
      <c r="H66" s="11">
        <v>2362</v>
      </c>
      <c r="I66" s="11">
        <v>2362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24600</v>
      </c>
      <c r="E67" s="11">
        <v>6150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6293300</v>
      </c>
      <c r="E68" s="11">
        <v>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193</v>
      </c>
      <c r="B70" s="13"/>
      <c r="C70" s="13"/>
      <c r="D70" s="13"/>
      <c r="E70" s="13" t="s">
        <v>195</v>
      </c>
      <c r="F70" s="13"/>
      <c r="G70" s="13"/>
      <c r="H70" s="13"/>
      <c r="I70" s="13" t="s">
        <v>196</v>
      </c>
      <c r="J70" s="13"/>
      <c r="K70" s="13"/>
      <c r="L70" s="13"/>
    </row>
    <row r="71" spans="1:12" x14ac:dyDescent="0.25">
      <c r="A71" s="3" t="s">
        <v>194</v>
      </c>
      <c r="B71" s="3"/>
      <c r="C71" s="3"/>
      <c r="D71" s="3"/>
      <c r="E71" s="3"/>
      <c r="F71" s="3"/>
      <c r="G71" s="3"/>
      <c r="H71" s="3"/>
      <c r="I71" s="3" t="s">
        <v>197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5">
    <mergeCell ref="K8:K10"/>
    <mergeCell ref="A70:D70"/>
    <mergeCell ref="A71:D71"/>
    <mergeCell ref="E70:H70"/>
    <mergeCell ref="E71:H71"/>
    <mergeCell ref="I70:L70"/>
    <mergeCell ref="I71:L71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2018-06-28T12:39:56Z</dcterms:created>
  <dcterms:modified xsi:type="dcterms:W3CDTF">2018-06-28T12:39:57Z</dcterms:modified>
</cp:coreProperties>
</file>