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E19" i="1"/>
  <c r="D20" i="1"/>
  <c r="D19" i="1" s="1"/>
  <c r="E20" i="1"/>
  <c r="F20" i="1"/>
  <c r="F19" i="1" s="1"/>
  <c r="G20" i="1"/>
  <c r="G19" i="1" s="1"/>
  <c r="H20" i="1"/>
  <c r="H19" i="1" s="1"/>
  <c r="I20" i="1"/>
  <c r="I19" i="1" s="1"/>
  <c r="J20" i="1"/>
  <c r="J19" i="1" s="1"/>
  <c r="L20" i="1"/>
  <c r="L19" i="1" s="1"/>
  <c r="K21" i="1"/>
  <c r="K22" i="1"/>
  <c r="D25" i="1"/>
  <c r="D24" i="1" s="1"/>
  <c r="E25" i="1"/>
  <c r="E24" i="1" s="1"/>
  <c r="F25" i="1"/>
  <c r="F24" i="1" s="1"/>
  <c r="G25" i="1"/>
  <c r="G24" i="1" s="1"/>
  <c r="H25" i="1"/>
  <c r="H24" i="1" s="1"/>
  <c r="I25" i="1"/>
  <c r="K25" i="1" s="1"/>
  <c r="J25" i="1"/>
  <c r="J24" i="1" s="1"/>
  <c r="L25" i="1"/>
  <c r="L24" i="1" s="1"/>
  <c r="K26" i="1"/>
  <c r="K27" i="1"/>
  <c r="D28" i="1"/>
  <c r="E28" i="1"/>
  <c r="F28" i="1"/>
  <c r="G28" i="1"/>
  <c r="H28" i="1"/>
  <c r="I28" i="1"/>
  <c r="J28" i="1"/>
  <c r="K28" i="1" s="1"/>
  <c r="L28" i="1"/>
  <c r="K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0" i="1" s="1"/>
  <c r="J31" i="1"/>
  <c r="J30" i="1" s="1"/>
  <c r="K31" i="1"/>
  <c r="L31" i="1"/>
  <c r="L30" i="1" s="1"/>
  <c r="K32" i="1"/>
  <c r="K33" i="1"/>
  <c r="K34" i="1"/>
  <c r="K35" i="1"/>
  <c r="I36" i="1"/>
  <c r="K36" i="1" s="1"/>
  <c r="D37" i="1"/>
  <c r="D36" i="1" s="1"/>
  <c r="E37" i="1"/>
  <c r="E36" i="1" s="1"/>
  <c r="F37" i="1"/>
  <c r="F36" i="1" s="1"/>
  <c r="G37" i="1"/>
  <c r="G36" i="1" s="1"/>
  <c r="H37" i="1"/>
  <c r="H36" i="1" s="1"/>
  <c r="I37" i="1"/>
  <c r="K37" i="1" s="1"/>
  <c r="J37" i="1"/>
  <c r="J36" i="1" s="1"/>
  <c r="L37" i="1"/>
  <c r="L36" i="1" s="1"/>
  <c r="K38" i="1"/>
  <c r="D39" i="1"/>
  <c r="E39" i="1"/>
  <c r="F39" i="1"/>
  <c r="G39" i="1"/>
  <c r="H39" i="1"/>
  <c r="I39" i="1"/>
  <c r="J39" i="1"/>
  <c r="K39" i="1" s="1"/>
  <c r="L39" i="1"/>
  <c r="K40" i="1"/>
  <c r="D41" i="1"/>
  <c r="E41" i="1"/>
  <c r="F41" i="1"/>
  <c r="G41" i="1"/>
  <c r="H41" i="1"/>
  <c r="I41" i="1"/>
  <c r="K41" i="1" s="1"/>
  <c r="J41" i="1"/>
  <c r="L41" i="1"/>
  <c r="K42" i="1"/>
  <c r="E44" i="1"/>
  <c r="E43" i="1" s="1"/>
  <c r="G44" i="1"/>
  <c r="G43" i="1" s="1"/>
  <c r="I44" i="1"/>
  <c r="I43" i="1" s="1"/>
  <c r="D45" i="1"/>
  <c r="D44" i="1" s="1"/>
  <c r="E45" i="1"/>
  <c r="F45" i="1"/>
  <c r="F44" i="1" s="1"/>
  <c r="F43" i="1" s="1"/>
  <c r="G45" i="1"/>
  <c r="H45" i="1"/>
  <c r="H44" i="1" s="1"/>
  <c r="I45" i="1"/>
  <c r="K45" i="1" s="1"/>
  <c r="J45" i="1"/>
  <c r="J44" i="1" s="1"/>
  <c r="J43" i="1" s="1"/>
  <c r="L45" i="1"/>
  <c r="L44" i="1" s="1"/>
  <c r="K46" i="1"/>
  <c r="K47" i="1"/>
  <c r="E48" i="1"/>
  <c r="G48" i="1"/>
  <c r="I48" i="1"/>
  <c r="K48" i="1" s="1"/>
  <c r="D49" i="1"/>
  <c r="D48" i="1" s="1"/>
  <c r="E49" i="1"/>
  <c r="F49" i="1"/>
  <c r="F48" i="1" s="1"/>
  <c r="G49" i="1"/>
  <c r="H49" i="1"/>
  <c r="H48" i="1" s="1"/>
  <c r="I49" i="1"/>
  <c r="K49" i="1" s="1"/>
  <c r="J49" i="1"/>
  <c r="J48" i="1" s="1"/>
  <c r="L49" i="1"/>
  <c r="L48" i="1" s="1"/>
  <c r="K50" i="1"/>
  <c r="D52" i="1"/>
  <c r="E52" i="1"/>
  <c r="E51" i="1" s="1"/>
  <c r="F52" i="1"/>
  <c r="G52" i="1"/>
  <c r="G51" i="1" s="1"/>
  <c r="H52" i="1"/>
  <c r="I52" i="1"/>
  <c r="I51" i="1" s="1"/>
  <c r="J52" i="1"/>
  <c r="L52" i="1"/>
  <c r="K53" i="1"/>
  <c r="E54" i="1"/>
  <c r="G54" i="1"/>
  <c r="I54" i="1"/>
  <c r="D55" i="1"/>
  <c r="D54" i="1" s="1"/>
  <c r="D51" i="1" s="1"/>
  <c r="E55" i="1"/>
  <c r="F55" i="1"/>
  <c r="F54" i="1" s="1"/>
  <c r="F51" i="1" s="1"/>
  <c r="G55" i="1"/>
  <c r="H55" i="1"/>
  <c r="H54" i="1" s="1"/>
  <c r="H51" i="1" s="1"/>
  <c r="I55" i="1"/>
  <c r="J55" i="1"/>
  <c r="J54" i="1" s="1"/>
  <c r="L55" i="1"/>
  <c r="L54" i="1" s="1"/>
  <c r="L51" i="1" s="1"/>
  <c r="K56" i="1"/>
  <c r="K57" i="1"/>
  <c r="K58" i="1"/>
  <c r="K59" i="1"/>
  <c r="K60" i="1"/>
  <c r="E23" i="1" l="1"/>
  <c r="G12" i="1"/>
  <c r="H23" i="1"/>
  <c r="H12" i="1" s="1"/>
  <c r="D23" i="1"/>
  <c r="J51" i="1"/>
  <c r="K54" i="1"/>
  <c r="H43" i="1"/>
  <c r="D43" i="1"/>
  <c r="D12" i="1" s="1"/>
  <c r="L23" i="1"/>
  <c r="L12" i="1" s="1"/>
  <c r="G23" i="1"/>
  <c r="K19" i="1"/>
  <c r="E12" i="1"/>
  <c r="K51" i="1"/>
  <c r="L43" i="1"/>
  <c r="K43" i="1"/>
  <c r="J23" i="1"/>
  <c r="J12" i="1" s="1"/>
  <c r="F23" i="1"/>
  <c r="F12" i="1" s="1"/>
  <c r="K52" i="1"/>
  <c r="K44" i="1"/>
  <c r="K20" i="1"/>
  <c r="I14" i="1"/>
  <c r="K55" i="1"/>
  <c r="I24" i="1"/>
  <c r="I23" i="1" l="1"/>
  <c r="K23" i="1" s="1"/>
  <c r="K24" i="1"/>
  <c r="K14" i="1"/>
  <c r="I13" i="1"/>
  <c r="K13" i="1" l="1"/>
  <c r="I12" i="1"/>
  <c r="K12" i="1" s="1"/>
</calcChain>
</file>

<file path=xl/sharedStrings.xml><?xml version="1.0" encoding="utf-8"?>
<sst xmlns="http://schemas.openxmlformats.org/spreadsheetml/2006/main" count="172" uniqueCount="170">
  <si>
    <t>CENTRALIZAT</t>
  </si>
  <si>
    <t xml:space="preserve"> Anexa 13</t>
  </si>
  <si>
    <t>Cont de executie - Cheltuieli - Bugetul local</t>
  </si>
  <si>
    <t>Trimestrul: 1,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</si>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</sst>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ht="22.5" x14ac:dyDescent="0.25">
      <c r="A12" s="20" t="s">
        <v>18</v>
      </c>
      <c r="B12" s="20" t="s">
        <v>19</v>
      </c>
      <c r="C12" s="20" t="s">
        <v>20</v>
      </c>
      <c r="D12" s="21">
        <f>D13+D19+D23+D43+D51</f>
        <v>3534700</v>
      </c>
      <c r="E12" s="21">
        <f>E13+E19+E23+E43+E51</f>
        <v>2738400</v>
      </c>
      <c r="F12" s="21">
        <f>F13+F19+F23+F43+F51</f>
        <v>7662000</v>
      </c>
      <c r="G12" s="21">
        <f>G13+G19+G23+G43+G51</f>
        <v>3909750</v>
      </c>
      <c r="H12" s="21">
        <f>H13+H19+H23+H43+H51</f>
        <v>5454950</v>
      </c>
      <c r="I12" s="21">
        <f>I13+I19+I23+I43+I51</f>
        <v>5454950</v>
      </c>
      <c r="J12" s="21">
        <f>J13+J19+J23+J43+J51</f>
        <v>1064473</v>
      </c>
      <c r="K12" s="21">
        <f>I12-J12</f>
        <v>4390477</v>
      </c>
      <c r="L12" s="21">
        <f>L13+L19+L23+L43+L51</f>
        <v>755066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D14+D17</f>
        <v>164000</v>
      </c>
      <c r="E13" s="21">
        <f>E14+E17</f>
        <v>164000</v>
      </c>
      <c r="F13" s="21">
        <f>F14+F17</f>
        <v>2310300</v>
      </c>
      <c r="G13" s="21">
        <f>G14+G17</f>
        <v>688800</v>
      </c>
      <c r="H13" s="21">
        <f>H14+H17</f>
        <v>1868800</v>
      </c>
      <c r="I13" s="21">
        <f>I14+I17</f>
        <v>1868800</v>
      </c>
      <c r="J13" s="21">
        <f>J14+J17</f>
        <v>404449</v>
      </c>
      <c r="K13" s="21">
        <f>I13-J13</f>
        <v>1464351</v>
      </c>
      <c r="L13" s="21">
        <f>L14+L17</f>
        <v>420319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</f>
        <v>164000</v>
      </c>
      <c r="E14" s="21">
        <f>E15</f>
        <v>164000</v>
      </c>
      <c r="F14" s="21">
        <f>F15</f>
        <v>2290300</v>
      </c>
      <c r="G14" s="21">
        <f>G15</f>
        <v>688800</v>
      </c>
      <c r="H14" s="21">
        <f>H15</f>
        <v>1868800</v>
      </c>
      <c r="I14" s="21">
        <f>I15</f>
        <v>1868800</v>
      </c>
      <c r="J14" s="21">
        <f>J15</f>
        <v>404449</v>
      </c>
      <c r="K14" s="21">
        <f>I14-J14</f>
        <v>1464351</v>
      </c>
      <c r="L14" s="21">
        <f>L15</f>
        <v>420319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</f>
        <v>164000</v>
      </c>
      <c r="E15" s="21">
        <f>E16</f>
        <v>164000</v>
      </c>
      <c r="F15" s="21">
        <f>F16</f>
        <v>2290300</v>
      </c>
      <c r="G15" s="21">
        <f>G16</f>
        <v>688800</v>
      </c>
      <c r="H15" s="21">
        <f>H16</f>
        <v>1868800</v>
      </c>
      <c r="I15" s="21">
        <f>I16</f>
        <v>1868800</v>
      </c>
      <c r="J15" s="21">
        <f>J16</f>
        <v>404449</v>
      </c>
      <c r="K15" s="21">
        <f>I15-J15</f>
        <v>1464351</v>
      </c>
      <c r="L15" s="21">
        <f>L16</f>
        <v>420319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164000</v>
      </c>
      <c r="E16" s="21">
        <v>164000</v>
      </c>
      <c r="F16" s="21">
        <v>2290300</v>
      </c>
      <c r="G16" s="21">
        <v>688800</v>
      </c>
      <c r="H16" s="21">
        <v>1868800</v>
      </c>
      <c r="I16" s="21">
        <v>1868800</v>
      </c>
      <c r="J16" s="21">
        <v>404449</v>
      </c>
      <c r="K16" s="21">
        <f>I16-J16</f>
        <v>1464351</v>
      </c>
      <c r="L16" s="21">
        <v>420319</v>
      </c>
    </row>
    <row r="17" spans="1:12" s="7" customFormat="1" ht="22.5" x14ac:dyDescent="0.25">
      <c r="A17" s="20" t="s">
        <v>33</v>
      </c>
      <c r="B17" s="20" t="s">
        <v>34</v>
      </c>
      <c r="C17" s="20" t="s">
        <v>35</v>
      </c>
      <c r="D17" s="21">
        <f>+D18</f>
        <v>0</v>
      </c>
      <c r="E17" s="21">
        <f>+E18</f>
        <v>0</v>
      </c>
      <c r="F17" s="21">
        <f>+F18</f>
        <v>20000</v>
      </c>
      <c r="G17" s="21">
        <f>+G18</f>
        <v>0</v>
      </c>
      <c r="H17" s="21">
        <f>+H18</f>
        <v>0</v>
      </c>
      <c r="I17" s="21">
        <f>+I18</f>
        <v>0</v>
      </c>
      <c r="J17" s="21">
        <f>+J18</f>
        <v>0</v>
      </c>
      <c r="K17" s="21">
        <f>I17-J17</f>
        <v>0</v>
      </c>
      <c r="L17" s="21">
        <f>+L18</f>
        <v>0</v>
      </c>
    </row>
    <row r="18" spans="1:12" s="7" customFormat="1" x14ac:dyDescent="0.25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20000</v>
      </c>
      <c r="G18" s="21">
        <v>0</v>
      </c>
      <c r="H18" s="21">
        <v>0</v>
      </c>
      <c r="I18" s="21">
        <v>0</v>
      </c>
      <c r="J18" s="21">
        <v>0</v>
      </c>
      <c r="K18" s="21">
        <f>I18-J18</f>
        <v>0</v>
      </c>
      <c r="L18" s="21">
        <v>0</v>
      </c>
    </row>
    <row r="19" spans="1:12" s="7" customFormat="1" ht="22.5" x14ac:dyDescent="0.25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48000</v>
      </c>
      <c r="G19" s="21">
        <f>+G20</f>
        <v>5000</v>
      </c>
      <c r="H19" s="21">
        <f>+H20</f>
        <v>5000</v>
      </c>
      <c r="I19" s="21">
        <f>+I20</f>
        <v>5000</v>
      </c>
      <c r="J19" s="21">
        <f>+J20</f>
        <v>0</v>
      </c>
      <c r="K19" s="21">
        <f>I19-J19</f>
        <v>5000</v>
      </c>
      <c r="L19" s="21">
        <f>+L20</f>
        <v>150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+D21+D22</f>
        <v>0</v>
      </c>
      <c r="E20" s="21">
        <f>+E21+E22</f>
        <v>0</v>
      </c>
      <c r="F20" s="21">
        <f>+F21+F22</f>
        <v>48000</v>
      </c>
      <c r="G20" s="21">
        <f>+G21+G22</f>
        <v>5000</v>
      </c>
      <c r="H20" s="21">
        <f>+H21+H22</f>
        <v>5000</v>
      </c>
      <c r="I20" s="21">
        <f>+I21+I22</f>
        <v>5000</v>
      </c>
      <c r="J20" s="21">
        <f>+J21+J22</f>
        <v>0</v>
      </c>
      <c r="K20" s="21">
        <f>I20-J20</f>
        <v>5000</v>
      </c>
      <c r="L20" s="21">
        <f>+L21+L22</f>
        <v>150</v>
      </c>
    </row>
    <row r="21" spans="1:12" s="7" customFormat="1" ht="22.5" x14ac:dyDescent="0.25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40000</v>
      </c>
      <c r="G21" s="21">
        <v>0</v>
      </c>
      <c r="H21" s="21">
        <v>0</v>
      </c>
      <c r="I21" s="21">
        <v>0</v>
      </c>
      <c r="J21" s="21">
        <v>0</v>
      </c>
      <c r="K21" s="21">
        <f>I21-J21</f>
        <v>0</v>
      </c>
      <c r="L21" s="21">
        <v>0</v>
      </c>
    </row>
    <row r="22" spans="1:12" s="7" customFormat="1" ht="22.5" x14ac:dyDescent="0.25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8000</v>
      </c>
      <c r="G22" s="21">
        <v>5000</v>
      </c>
      <c r="H22" s="21">
        <v>5000</v>
      </c>
      <c r="I22" s="21">
        <v>5000</v>
      </c>
      <c r="J22" s="21">
        <v>0</v>
      </c>
      <c r="K22" s="21">
        <f>I22-J22</f>
        <v>5000</v>
      </c>
      <c r="L22" s="21">
        <v>150</v>
      </c>
    </row>
    <row r="23" spans="1:12" s="7" customFormat="1" ht="22.5" x14ac:dyDescent="0.25">
      <c r="A23" s="20" t="s">
        <v>51</v>
      </c>
      <c r="B23" s="20" t="s">
        <v>52</v>
      </c>
      <c r="C23" s="20" t="s">
        <v>53</v>
      </c>
      <c r="D23" s="21">
        <f>D24+D30+D36</f>
        <v>711000</v>
      </c>
      <c r="E23" s="21">
        <f>E24+E30+E36</f>
        <v>484700</v>
      </c>
      <c r="F23" s="21">
        <f>F24+F30+F36</f>
        <v>1793800</v>
      </c>
      <c r="G23" s="21">
        <f>G24+G30+G36</f>
        <v>884450</v>
      </c>
      <c r="H23" s="21">
        <f>H24+H30+H36</f>
        <v>1249650</v>
      </c>
      <c r="I23" s="21">
        <f>I24+I30+I36</f>
        <v>1249650</v>
      </c>
      <c r="J23" s="21">
        <f>J24+J30+J36</f>
        <v>388094</v>
      </c>
      <c r="K23" s="21">
        <f>I23-J23</f>
        <v>861556</v>
      </c>
      <c r="L23" s="21">
        <f>L24+L30+L36</f>
        <v>308667</v>
      </c>
    </row>
    <row r="24" spans="1:12" s="7" customFormat="1" ht="22.5" x14ac:dyDescent="0.25">
      <c r="A24" s="20" t="s">
        <v>54</v>
      </c>
      <c r="B24" s="20" t="s">
        <v>55</v>
      </c>
      <c r="C24" s="20" t="s">
        <v>56</v>
      </c>
      <c r="D24" s="21">
        <f>D25+D28</f>
        <v>651000</v>
      </c>
      <c r="E24" s="21">
        <f>E25+E28</f>
        <v>454700</v>
      </c>
      <c r="F24" s="21">
        <f>F25+F28</f>
        <v>829000</v>
      </c>
      <c r="G24" s="21">
        <f>G25+G28</f>
        <v>500700</v>
      </c>
      <c r="H24" s="21">
        <f>H25+H28</f>
        <v>500700</v>
      </c>
      <c r="I24" s="21">
        <f>I25+I28</f>
        <v>500700</v>
      </c>
      <c r="J24" s="21">
        <f>J25+J28</f>
        <v>119267</v>
      </c>
      <c r="K24" s="21">
        <f>I24-J24</f>
        <v>381433</v>
      </c>
      <c r="L24" s="21">
        <f>L25+L28</f>
        <v>29402</v>
      </c>
    </row>
    <row r="25" spans="1:12" s="7" customFormat="1" ht="22.5" x14ac:dyDescent="0.25">
      <c r="A25" s="20" t="s">
        <v>57</v>
      </c>
      <c r="B25" s="20" t="s">
        <v>58</v>
      </c>
      <c r="C25" s="20" t="s">
        <v>59</v>
      </c>
      <c r="D25" s="21">
        <f>D26+D27</f>
        <v>0</v>
      </c>
      <c r="E25" s="21">
        <f>E26+E27</f>
        <v>0</v>
      </c>
      <c r="F25" s="21">
        <f>F26+F27</f>
        <v>17000</v>
      </c>
      <c r="G25" s="21">
        <f>G26+G27</f>
        <v>6000</v>
      </c>
      <c r="H25" s="21">
        <f>H26+H27</f>
        <v>6000</v>
      </c>
      <c r="I25" s="21">
        <f>I26+I27</f>
        <v>6000</v>
      </c>
      <c r="J25" s="21">
        <f>J26+J27</f>
        <v>0</v>
      </c>
      <c r="K25" s="21">
        <f>I25-J25</f>
        <v>6000</v>
      </c>
      <c r="L25" s="21">
        <f>L26+L27</f>
        <v>130</v>
      </c>
    </row>
    <row r="26" spans="1:12" s="7" customFormat="1" x14ac:dyDescent="0.25">
      <c r="A26" s="20" t="s">
        <v>60</v>
      </c>
      <c r="B26" s="20" t="s">
        <v>61</v>
      </c>
      <c r="C26" s="20" t="s">
        <v>62</v>
      </c>
      <c r="D26" s="21">
        <v>0</v>
      </c>
      <c r="E26" s="21">
        <v>0</v>
      </c>
      <c r="F26" s="21">
        <v>17000</v>
      </c>
      <c r="G26" s="21">
        <v>6000</v>
      </c>
      <c r="H26" s="21">
        <v>6000</v>
      </c>
      <c r="I26" s="21">
        <v>6000</v>
      </c>
      <c r="J26" s="21">
        <v>0</v>
      </c>
      <c r="K26" s="21">
        <f>I26-J26</f>
        <v>6000</v>
      </c>
      <c r="L26" s="21">
        <v>0</v>
      </c>
    </row>
    <row r="27" spans="1:12" s="7" customFormat="1" x14ac:dyDescent="0.25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f>I27-J27</f>
        <v>0</v>
      </c>
      <c r="L27" s="21">
        <v>130</v>
      </c>
    </row>
    <row r="28" spans="1:12" s="7" customFormat="1" ht="22.5" x14ac:dyDescent="0.25">
      <c r="A28" s="20" t="s">
        <v>66</v>
      </c>
      <c r="B28" s="20" t="s">
        <v>67</v>
      </c>
      <c r="C28" s="20" t="s">
        <v>68</v>
      </c>
      <c r="D28" s="21">
        <f>D29</f>
        <v>651000</v>
      </c>
      <c r="E28" s="21">
        <f>E29</f>
        <v>454700</v>
      </c>
      <c r="F28" s="21">
        <f>F29</f>
        <v>812000</v>
      </c>
      <c r="G28" s="21">
        <f>G29</f>
        <v>494700</v>
      </c>
      <c r="H28" s="21">
        <f>H29</f>
        <v>494700</v>
      </c>
      <c r="I28" s="21">
        <f>I29</f>
        <v>494700</v>
      </c>
      <c r="J28" s="21">
        <f>J29</f>
        <v>119267</v>
      </c>
      <c r="K28" s="21">
        <f>I28-J28</f>
        <v>375433</v>
      </c>
      <c r="L28" s="21">
        <f>L29</f>
        <v>29272</v>
      </c>
    </row>
    <row r="29" spans="1:12" s="7" customFormat="1" x14ac:dyDescent="0.25">
      <c r="A29" s="20" t="s">
        <v>69</v>
      </c>
      <c r="B29" s="20" t="s">
        <v>70</v>
      </c>
      <c r="C29" s="20" t="s">
        <v>71</v>
      </c>
      <c r="D29" s="21">
        <v>651000</v>
      </c>
      <c r="E29" s="21">
        <v>454700</v>
      </c>
      <c r="F29" s="21">
        <v>812000</v>
      </c>
      <c r="G29" s="21">
        <v>494700</v>
      </c>
      <c r="H29" s="21">
        <v>494700</v>
      </c>
      <c r="I29" s="21">
        <v>494700</v>
      </c>
      <c r="J29" s="21">
        <v>119267</v>
      </c>
      <c r="K29" s="21">
        <f>I29-J29</f>
        <v>375433</v>
      </c>
      <c r="L29" s="21">
        <v>29272</v>
      </c>
    </row>
    <row r="30" spans="1:12" s="7" customFormat="1" ht="22.5" x14ac:dyDescent="0.25">
      <c r="A30" s="20" t="s">
        <v>72</v>
      </c>
      <c r="B30" s="20" t="s">
        <v>73</v>
      </c>
      <c r="C30" s="20" t="s">
        <v>74</v>
      </c>
      <c r="D30" s="21">
        <f>D31+D34+D35</f>
        <v>0</v>
      </c>
      <c r="E30" s="21">
        <f>E31+E34+E35</f>
        <v>0</v>
      </c>
      <c r="F30" s="21">
        <f>F31+F34+F35</f>
        <v>168400</v>
      </c>
      <c r="G30" s="21">
        <f>G31+G34+G35</f>
        <v>45050</v>
      </c>
      <c r="H30" s="21">
        <f>H31+H34+H35</f>
        <v>133550</v>
      </c>
      <c r="I30" s="21">
        <f>I31+I34+I35</f>
        <v>133550</v>
      </c>
      <c r="J30" s="21">
        <f>J31+J34+J35</f>
        <v>28080</v>
      </c>
      <c r="K30" s="21">
        <f>I30-J30</f>
        <v>105470</v>
      </c>
      <c r="L30" s="21">
        <f>L31+L34+L35</f>
        <v>32516</v>
      </c>
    </row>
    <row r="31" spans="1:12" s="7" customFormat="1" ht="22.5" x14ac:dyDescent="0.25">
      <c r="A31" s="20" t="s">
        <v>75</v>
      </c>
      <c r="B31" s="20" t="s">
        <v>76</v>
      </c>
      <c r="C31" s="20" t="s">
        <v>77</v>
      </c>
      <c r="D31" s="21">
        <f>D32+D33</f>
        <v>0</v>
      </c>
      <c r="E31" s="21">
        <f>E32+E33</f>
        <v>0</v>
      </c>
      <c r="F31" s="21">
        <f>F32+F33</f>
        <v>149400</v>
      </c>
      <c r="G31" s="21">
        <f>G32+G33</f>
        <v>40050</v>
      </c>
      <c r="H31" s="21">
        <f>H32+H33</f>
        <v>128550</v>
      </c>
      <c r="I31" s="21">
        <f>I32+I33</f>
        <v>128550</v>
      </c>
      <c r="J31" s="21">
        <f>J32+J33</f>
        <v>28080</v>
      </c>
      <c r="K31" s="21">
        <f>I31-J31</f>
        <v>100470</v>
      </c>
      <c r="L31" s="21">
        <f>L32+L33</f>
        <v>32516</v>
      </c>
    </row>
    <row r="32" spans="1:12" s="7" customFormat="1" ht="22.5" x14ac:dyDescent="0.25">
      <c r="A32" s="20" t="s">
        <v>78</v>
      </c>
      <c r="B32" s="20" t="s">
        <v>79</v>
      </c>
      <c r="C32" s="20" t="s">
        <v>80</v>
      </c>
      <c r="D32" s="21">
        <v>0</v>
      </c>
      <c r="E32" s="21">
        <v>0</v>
      </c>
      <c r="F32" s="21">
        <v>82400</v>
      </c>
      <c r="G32" s="21">
        <v>21800</v>
      </c>
      <c r="H32" s="21">
        <v>72800</v>
      </c>
      <c r="I32" s="21">
        <v>72800</v>
      </c>
      <c r="J32" s="21">
        <v>16622</v>
      </c>
      <c r="K32" s="21">
        <f>I32-J32</f>
        <v>56178</v>
      </c>
      <c r="L32" s="21">
        <v>16974</v>
      </c>
    </row>
    <row r="33" spans="1:12" s="7" customFormat="1" x14ac:dyDescent="0.25">
      <c r="A33" s="20" t="s">
        <v>81</v>
      </c>
      <c r="B33" s="20" t="s">
        <v>82</v>
      </c>
      <c r="C33" s="20" t="s">
        <v>83</v>
      </c>
      <c r="D33" s="21">
        <v>0</v>
      </c>
      <c r="E33" s="21">
        <v>0</v>
      </c>
      <c r="F33" s="21">
        <v>67000</v>
      </c>
      <c r="G33" s="21">
        <v>18250</v>
      </c>
      <c r="H33" s="21">
        <v>55750</v>
      </c>
      <c r="I33" s="21">
        <v>55750</v>
      </c>
      <c r="J33" s="21">
        <v>11458</v>
      </c>
      <c r="K33" s="21">
        <f>I33-J33</f>
        <v>44292</v>
      </c>
      <c r="L33" s="21">
        <v>15542</v>
      </c>
    </row>
    <row r="34" spans="1:12" s="7" customFormat="1" x14ac:dyDescent="0.25">
      <c r="A34" s="20" t="s">
        <v>84</v>
      </c>
      <c r="B34" s="20" t="s">
        <v>85</v>
      </c>
      <c r="C34" s="20" t="s">
        <v>86</v>
      </c>
      <c r="D34" s="21">
        <v>0</v>
      </c>
      <c r="E34" s="21">
        <v>0</v>
      </c>
      <c r="F34" s="21">
        <v>9000</v>
      </c>
      <c r="G34" s="21">
        <v>0</v>
      </c>
      <c r="H34" s="21">
        <v>0</v>
      </c>
      <c r="I34" s="21">
        <v>0</v>
      </c>
      <c r="J34" s="21">
        <v>0</v>
      </c>
      <c r="K34" s="21">
        <f>I34-J34</f>
        <v>0</v>
      </c>
      <c r="L34" s="21">
        <v>0</v>
      </c>
    </row>
    <row r="35" spans="1:12" s="7" customFormat="1" ht="22.5" x14ac:dyDescent="0.25">
      <c r="A35" s="20" t="s">
        <v>87</v>
      </c>
      <c r="B35" s="20" t="s">
        <v>88</v>
      </c>
      <c r="C35" s="20" t="s">
        <v>89</v>
      </c>
      <c r="D35" s="21">
        <v>0</v>
      </c>
      <c r="E35" s="21">
        <v>0</v>
      </c>
      <c r="F35" s="21">
        <v>10000</v>
      </c>
      <c r="G35" s="21">
        <v>5000</v>
      </c>
      <c r="H35" s="21">
        <v>5000</v>
      </c>
      <c r="I35" s="21">
        <v>5000</v>
      </c>
      <c r="J35" s="21">
        <v>0</v>
      </c>
      <c r="K35" s="21">
        <f>I35-J35</f>
        <v>5000</v>
      </c>
      <c r="L35" s="21">
        <v>0</v>
      </c>
    </row>
    <row r="36" spans="1:12" s="7" customFormat="1" ht="33" x14ac:dyDescent="0.25">
      <c r="A36" s="20" t="s">
        <v>90</v>
      </c>
      <c r="B36" s="20" t="s">
        <v>91</v>
      </c>
      <c r="C36" s="20" t="s">
        <v>92</v>
      </c>
      <c r="D36" s="21">
        <f>+D37+D39+D41</f>
        <v>60000</v>
      </c>
      <c r="E36" s="21">
        <f>+E37+E39+E41</f>
        <v>30000</v>
      </c>
      <c r="F36" s="21">
        <f>+F37+F39+F41</f>
        <v>796400</v>
      </c>
      <c r="G36" s="21">
        <f>+G37+G39+G41</f>
        <v>338700</v>
      </c>
      <c r="H36" s="21">
        <f>+H37+H39+H41</f>
        <v>615400</v>
      </c>
      <c r="I36" s="21">
        <f>+I37+I39+I41</f>
        <v>615400</v>
      </c>
      <c r="J36" s="21">
        <f>+J37+J39+J41</f>
        <v>240747</v>
      </c>
      <c r="K36" s="21">
        <f>I36-J36</f>
        <v>374653</v>
      </c>
      <c r="L36" s="21">
        <f>+L37+L39+L41</f>
        <v>246749</v>
      </c>
    </row>
    <row r="37" spans="1:12" s="7" customFormat="1" ht="22.5" x14ac:dyDescent="0.25">
      <c r="A37" s="20" t="s">
        <v>93</v>
      </c>
      <c r="B37" s="20" t="s">
        <v>94</v>
      </c>
      <c r="C37" s="20" t="s">
        <v>95</v>
      </c>
      <c r="D37" s="21">
        <f>D38</f>
        <v>0</v>
      </c>
      <c r="E37" s="21">
        <f>E38</f>
        <v>0</v>
      </c>
      <c r="F37" s="21">
        <f>F38</f>
        <v>661400</v>
      </c>
      <c r="G37" s="21">
        <f>G38</f>
        <v>303700</v>
      </c>
      <c r="H37" s="21">
        <f>H38</f>
        <v>580400</v>
      </c>
      <c r="I37" s="21">
        <f>I38</f>
        <v>580400</v>
      </c>
      <c r="J37" s="21">
        <f>J38</f>
        <v>239475</v>
      </c>
      <c r="K37" s="21">
        <f>I37-J37</f>
        <v>340925</v>
      </c>
      <c r="L37" s="21">
        <f>L38</f>
        <v>245477</v>
      </c>
    </row>
    <row r="38" spans="1:12" s="7" customFormat="1" x14ac:dyDescent="0.25">
      <c r="A38" s="20" t="s">
        <v>96</v>
      </c>
      <c r="B38" s="20" t="s">
        <v>97</v>
      </c>
      <c r="C38" s="20" t="s">
        <v>98</v>
      </c>
      <c r="D38" s="21">
        <v>0</v>
      </c>
      <c r="E38" s="21">
        <v>0</v>
      </c>
      <c r="F38" s="21">
        <v>661400</v>
      </c>
      <c r="G38" s="21">
        <v>303700</v>
      </c>
      <c r="H38" s="21">
        <v>580400</v>
      </c>
      <c r="I38" s="21">
        <v>580400</v>
      </c>
      <c r="J38" s="21">
        <v>239475</v>
      </c>
      <c r="K38" s="21">
        <f>I38-J38</f>
        <v>340925</v>
      </c>
      <c r="L38" s="21">
        <v>245477</v>
      </c>
    </row>
    <row r="39" spans="1:12" s="7" customFormat="1" ht="22.5" x14ac:dyDescent="0.25">
      <c r="A39" s="20" t="s">
        <v>99</v>
      </c>
      <c r="B39" s="20" t="s">
        <v>100</v>
      </c>
      <c r="C39" s="20" t="s">
        <v>101</v>
      </c>
      <c r="D39" s="21">
        <f>D40</f>
        <v>0</v>
      </c>
      <c r="E39" s="21">
        <f>E40</f>
        <v>0</v>
      </c>
      <c r="F39" s="21">
        <f>F40</f>
        <v>65000</v>
      </c>
      <c r="G39" s="21">
        <f>G40</f>
        <v>3000</v>
      </c>
      <c r="H39" s="21">
        <f>H40</f>
        <v>3000</v>
      </c>
      <c r="I39" s="21">
        <f>I40</f>
        <v>3000</v>
      </c>
      <c r="J39" s="21">
        <f>J40</f>
        <v>1272</v>
      </c>
      <c r="K39" s="21">
        <f>I39-J39</f>
        <v>1728</v>
      </c>
      <c r="L39" s="21">
        <f>L40</f>
        <v>1272</v>
      </c>
    </row>
    <row r="40" spans="1:12" s="7" customFormat="1" x14ac:dyDescent="0.25">
      <c r="A40" s="20" t="s">
        <v>102</v>
      </c>
      <c r="B40" s="20" t="s">
        <v>103</v>
      </c>
      <c r="C40" s="20" t="s">
        <v>104</v>
      </c>
      <c r="D40" s="21">
        <v>0</v>
      </c>
      <c r="E40" s="21">
        <v>0</v>
      </c>
      <c r="F40" s="21">
        <v>65000</v>
      </c>
      <c r="G40" s="21">
        <v>3000</v>
      </c>
      <c r="H40" s="21">
        <v>3000</v>
      </c>
      <c r="I40" s="21">
        <v>3000</v>
      </c>
      <c r="J40" s="21">
        <v>1272</v>
      </c>
      <c r="K40" s="21">
        <f>I40-J40</f>
        <v>1728</v>
      </c>
      <c r="L40" s="21">
        <v>1272</v>
      </c>
    </row>
    <row r="41" spans="1:12" s="7" customFormat="1" ht="22.5" x14ac:dyDescent="0.25">
      <c r="A41" s="20" t="s">
        <v>105</v>
      </c>
      <c r="B41" s="20" t="s">
        <v>106</v>
      </c>
      <c r="C41" s="20" t="s">
        <v>107</v>
      </c>
      <c r="D41" s="21">
        <f>D42</f>
        <v>60000</v>
      </c>
      <c r="E41" s="21">
        <f>E42</f>
        <v>30000</v>
      </c>
      <c r="F41" s="21">
        <f>F42</f>
        <v>70000</v>
      </c>
      <c r="G41" s="21">
        <f>G42</f>
        <v>32000</v>
      </c>
      <c r="H41" s="21">
        <f>H42</f>
        <v>32000</v>
      </c>
      <c r="I41" s="21">
        <f>I42</f>
        <v>32000</v>
      </c>
      <c r="J41" s="21">
        <f>J42</f>
        <v>0</v>
      </c>
      <c r="K41" s="21">
        <f>I41-J41</f>
        <v>32000</v>
      </c>
      <c r="L41" s="21">
        <f>L42</f>
        <v>0</v>
      </c>
    </row>
    <row r="42" spans="1:12" s="7" customFormat="1" x14ac:dyDescent="0.25">
      <c r="A42" s="20" t="s">
        <v>108</v>
      </c>
      <c r="B42" s="20" t="s">
        <v>109</v>
      </c>
      <c r="C42" s="20" t="s">
        <v>110</v>
      </c>
      <c r="D42" s="21">
        <v>60000</v>
      </c>
      <c r="E42" s="21">
        <v>30000</v>
      </c>
      <c r="F42" s="21">
        <v>70000</v>
      </c>
      <c r="G42" s="21">
        <v>32000</v>
      </c>
      <c r="H42" s="21">
        <v>32000</v>
      </c>
      <c r="I42" s="21">
        <v>32000</v>
      </c>
      <c r="J42" s="21">
        <v>0</v>
      </c>
      <c r="K42" s="21">
        <f>I42-J42</f>
        <v>32000</v>
      </c>
      <c r="L42" s="21">
        <v>0</v>
      </c>
    </row>
    <row r="43" spans="1:12" s="7" customFormat="1" ht="33" x14ac:dyDescent="0.25">
      <c r="A43" s="20" t="s">
        <v>111</v>
      </c>
      <c r="B43" s="20" t="s">
        <v>112</v>
      </c>
      <c r="C43" s="20" t="s">
        <v>113</v>
      </c>
      <c r="D43" s="21">
        <f>D44+D48</f>
        <v>1143000</v>
      </c>
      <c r="E43" s="21">
        <f>E44+E48</f>
        <v>893000</v>
      </c>
      <c r="F43" s="21">
        <f>F44+F48</f>
        <v>1300200</v>
      </c>
      <c r="G43" s="21">
        <f>G44+G48</f>
        <v>924800</v>
      </c>
      <c r="H43" s="21">
        <f>H44+H48</f>
        <v>924800</v>
      </c>
      <c r="I43" s="21">
        <f>I44+I48</f>
        <v>924800</v>
      </c>
      <c r="J43" s="21">
        <f>J44+J48</f>
        <v>109514</v>
      </c>
      <c r="K43" s="21">
        <f>I43-J43</f>
        <v>815286</v>
      </c>
      <c r="L43" s="21">
        <f>L44+L48</f>
        <v>13626</v>
      </c>
    </row>
    <row r="44" spans="1:12" s="7" customFormat="1" ht="22.5" x14ac:dyDescent="0.25">
      <c r="A44" s="20" t="s">
        <v>114</v>
      </c>
      <c r="B44" s="20" t="s">
        <v>115</v>
      </c>
      <c r="C44" s="20" t="s">
        <v>116</v>
      </c>
      <c r="D44" s="21">
        <f>+D45+D47</f>
        <v>1143000</v>
      </c>
      <c r="E44" s="21">
        <f>+E45+E47</f>
        <v>893000</v>
      </c>
      <c r="F44" s="21">
        <f>+F45+F47</f>
        <v>1270200</v>
      </c>
      <c r="G44" s="21">
        <f>+G45+G47</f>
        <v>914800</v>
      </c>
      <c r="H44" s="21">
        <f>+H45+H47</f>
        <v>914800</v>
      </c>
      <c r="I44" s="21">
        <f>+I45+I47</f>
        <v>914800</v>
      </c>
      <c r="J44" s="21">
        <f>+J45+J47</f>
        <v>105029</v>
      </c>
      <c r="K44" s="21">
        <f>I44-J44</f>
        <v>809771</v>
      </c>
      <c r="L44" s="21">
        <f>+L45+L47</f>
        <v>9141</v>
      </c>
    </row>
    <row r="45" spans="1:12" s="7" customFormat="1" ht="22.5" x14ac:dyDescent="0.25">
      <c r="A45" s="20" t="s">
        <v>117</v>
      </c>
      <c r="B45" s="20" t="s">
        <v>118</v>
      </c>
      <c r="C45" s="20" t="s">
        <v>119</v>
      </c>
      <c r="D45" s="21">
        <f>D46</f>
        <v>1143000</v>
      </c>
      <c r="E45" s="21">
        <f>E46</f>
        <v>893000</v>
      </c>
      <c r="F45" s="21">
        <f>F46</f>
        <v>1190200</v>
      </c>
      <c r="G45" s="21">
        <f>G46</f>
        <v>904800</v>
      </c>
      <c r="H45" s="21">
        <f>H46</f>
        <v>904800</v>
      </c>
      <c r="I45" s="21">
        <f>I46</f>
        <v>904800</v>
      </c>
      <c r="J45" s="21">
        <f>J46</f>
        <v>100370</v>
      </c>
      <c r="K45" s="21">
        <f>I45-J45</f>
        <v>804430</v>
      </c>
      <c r="L45" s="21">
        <f>L46</f>
        <v>1315</v>
      </c>
    </row>
    <row r="46" spans="1:12" s="7" customFormat="1" x14ac:dyDescent="0.25">
      <c r="A46" s="20" t="s">
        <v>120</v>
      </c>
      <c r="B46" s="20" t="s">
        <v>121</v>
      </c>
      <c r="C46" s="20" t="s">
        <v>122</v>
      </c>
      <c r="D46" s="21">
        <v>1143000</v>
      </c>
      <c r="E46" s="21">
        <v>893000</v>
      </c>
      <c r="F46" s="21">
        <v>1190200</v>
      </c>
      <c r="G46" s="21">
        <v>904800</v>
      </c>
      <c r="H46" s="21">
        <v>904800</v>
      </c>
      <c r="I46" s="21">
        <v>904800</v>
      </c>
      <c r="J46" s="21">
        <v>100370</v>
      </c>
      <c r="K46" s="21">
        <f>I46-J46</f>
        <v>804430</v>
      </c>
      <c r="L46" s="21">
        <v>1315</v>
      </c>
    </row>
    <row r="47" spans="1:12" s="7" customFormat="1" x14ac:dyDescent="0.25">
      <c r="A47" s="20" t="s">
        <v>123</v>
      </c>
      <c r="B47" s="20" t="s">
        <v>124</v>
      </c>
      <c r="C47" s="20" t="s">
        <v>125</v>
      </c>
      <c r="D47" s="21">
        <v>0</v>
      </c>
      <c r="E47" s="21">
        <v>0</v>
      </c>
      <c r="F47" s="21">
        <v>80000</v>
      </c>
      <c r="G47" s="21">
        <v>10000</v>
      </c>
      <c r="H47" s="21">
        <v>10000</v>
      </c>
      <c r="I47" s="21">
        <v>10000</v>
      </c>
      <c r="J47" s="21">
        <v>4659</v>
      </c>
      <c r="K47" s="21">
        <f>I47-J47</f>
        <v>5341</v>
      </c>
      <c r="L47" s="21">
        <v>7826</v>
      </c>
    </row>
    <row r="48" spans="1:12" s="7" customFormat="1" ht="22.5" x14ac:dyDescent="0.25">
      <c r="A48" s="20" t="s">
        <v>126</v>
      </c>
      <c r="B48" s="20" t="s">
        <v>127</v>
      </c>
      <c r="C48" s="20" t="s">
        <v>128</v>
      </c>
      <c r="D48" s="21">
        <f>+D49</f>
        <v>0</v>
      </c>
      <c r="E48" s="21">
        <f>+E49</f>
        <v>0</v>
      </c>
      <c r="F48" s="21">
        <f>+F49</f>
        <v>30000</v>
      </c>
      <c r="G48" s="21">
        <f>+G49</f>
        <v>10000</v>
      </c>
      <c r="H48" s="21">
        <f>+H49</f>
        <v>10000</v>
      </c>
      <c r="I48" s="21">
        <f>+I49</f>
        <v>10000</v>
      </c>
      <c r="J48" s="21">
        <f>+J49</f>
        <v>4485</v>
      </c>
      <c r="K48" s="21">
        <f>I48-J48</f>
        <v>5515</v>
      </c>
      <c r="L48" s="21">
        <f>+L49</f>
        <v>4485</v>
      </c>
    </row>
    <row r="49" spans="1:12" s="7" customFormat="1" ht="22.5" x14ac:dyDescent="0.25">
      <c r="A49" s="20" t="s">
        <v>129</v>
      </c>
      <c r="B49" s="20" t="s">
        <v>130</v>
      </c>
      <c r="C49" s="20" t="s">
        <v>131</v>
      </c>
      <c r="D49" s="21">
        <f>D50</f>
        <v>0</v>
      </c>
      <c r="E49" s="21">
        <f>E50</f>
        <v>0</v>
      </c>
      <c r="F49" s="21">
        <f>F50</f>
        <v>30000</v>
      </c>
      <c r="G49" s="21">
        <f>G50</f>
        <v>10000</v>
      </c>
      <c r="H49" s="21">
        <f>H50</f>
        <v>10000</v>
      </c>
      <c r="I49" s="21">
        <f>I50</f>
        <v>10000</v>
      </c>
      <c r="J49" s="21">
        <f>J50</f>
        <v>4485</v>
      </c>
      <c r="K49" s="21">
        <f>I49-J49</f>
        <v>5515</v>
      </c>
      <c r="L49" s="21">
        <f>L50</f>
        <v>4485</v>
      </c>
    </row>
    <row r="50" spans="1:12" s="7" customFormat="1" x14ac:dyDescent="0.25">
      <c r="A50" s="20" t="s">
        <v>132</v>
      </c>
      <c r="B50" s="20" t="s">
        <v>133</v>
      </c>
      <c r="C50" s="20" t="s">
        <v>134</v>
      </c>
      <c r="D50" s="21">
        <v>0</v>
      </c>
      <c r="E50" s="21">
        <v>0</v>
      </c>
      <c r="F50" s="21">
        <v>30000</v>
      </c>
      <c r="G50" s="21">
        <v>10000</v>
      </c>
      <c r="H50" s="21">
        <v>10000</v>
      </c>
      <c r="I50" s="21">
        <v>10000</v>
      </c>
      <c r="J50" s="21">
        <v>4485</v>
      </c>
      <c r="K50" s="21">
        <f>I50-J50</f>
        <v>5515</v>
      </c>
      <c r="L50" s="21">
        <v>4485</v>
      </c>
    </row>
    <row r="51" spans="1:12" s="7" customFormat="1" ht="22.5" x14ac:dyDescent="0.25">
      <c r="A51" s="20" t="s">
        <v>135</v>
      </c>
      <c r="B51" s="20" t="s">
        <v>136</v>
      </c>
      <c r="C51" s="20" t="s">
        <v>137</v>
      </c>
      <c r="D51" s="21">
        <f>+D52+D54</f>
        <v>1516700</v>
      </c>
      <c r="E51" s="21">
        <f>+E52+E54</f>
        <v>1196700</v>
      </c>
      <c r="F51" s="21">
        <f>+F52+F54</f>
        <v>2209700</v>
      </c>
      <c r="G51" s="21">
        <f>+G52+G54</f>
        <v>1406700</v>
      </c>
      <c r="H51" s="21">
        <f>+H52+H54</f>
        <v>1406700</v>
      </c>
      <c r="I51" s="21">
        <f>+I52+I54</f>
        <v>1406700</v>
      </c>
      <c r="J51" s="21">
        <f>+J52+J54</f>
        <v>162416</v>
      </c>
      <c r="K51" s="21">
        <f>I51-J51</f>
        <v>1244284</v>
      </c>
      <c r="L51" s="21">
        <f>+L52+L54</f>
        <v>12304</v>
      </c>
    </row>
    <row r="52" spans="1:12" s="7" customFormat="1" ht="22.5" x14ac:dyDescent="0.25">
      <c r="A52" s="20" t="s">
        <v>138</v>
      </c>
      <c r="B52" s="20" t="s">
        <v>139</v>
      </c>
      <c r="C52" s="20" t="s">
        <v>140</v>
      </c>
      <c r="D52" s="21">
        <f>+D53</f>
        <v>1700</v>
      </c>
      <c r="E52" s="21">
        <f>+E53</f>
        <v>1700</v>
      </c>
      <c r="F52" s="21">
        <f>+F53</f>
        <v>1700</v>
      </c>
      <c r="G52" s="21">
        <f>+G53</f>
        <v>1700</v>
      </c>
      <c r="H52" s="21">
        <f>+H53</f>
        <v>1700</v>
      </c>
      <c r="I52" s="21">
        <f>+I53</f>
        <v>1700</v>
      </c>
      <c r="J52" s="21">
        <f>+J53</f>
        <v>1700</v>
      </c>
      <c r="K52" s="21">
        <f>I52-J52</f>
        <v>0</v>
      </c>
      <c r="L52" s="21">
        <f>+L53</f>
        <v>339</v>
      </c>
    </row>
    <row r="53" spans="1:12" s="7" customFormat="1" ht="22.5" x14ac:dyDescent="0.25">
      <c r="A53" s="20" t="s">
        <v>141</v>
      </c>
      <c r="B53" s="20" t="s">
        <v>142</v>
      </c>
      <c r="C53" s="20" t="s">
        <v>143</v>
      </c>
      <c r="D53" s="21">
        <v>1700</v>
      </c>
      <c r="E53" s="21">
        <v>1700</v>
      </c>
      <c r="F53" s="21">
        <v>1700</v>
      </c>
      <c r="G53" s="21">
        <v>1700</v>
      </c>
      <c r="H53" s="21">
        <v>1700</v>
      </c>
      <c r="I53" s="21">
        <v>1700</v>
      </c>
      <c r="J53" s="21">
        <v>1700</v>
      </c>
      <c r="K53" s="21">
        <f>I53-J53</f>
        <v>0</v>
      </c>
      <c r="L53" s="21">
        <v>339</v>
      </c>
    </row>
    <row r="54" spans="1:12" s="7" customFormat="1" ht="22.5" x14ac:dyDescent="0.25">
      <c r="A54" s="20" t="s">
        <v>144</v>
      </c>
      <c r="B54" s="20" t="s">
        <v>145</v>
      </c>
      <c r="C54" s="20" t="s">
        <v>146</v>
      </c>
      <c r="D54" s="21">
        <f>D55</f>
        <v>1515000</v>
      </c>
      <c r="E54" s="21">
        <f>E55</f>
        <v>1195000</v>
      </c>
      <c r="F54" s="21">
        <f>F55</f>
        <v>2208000</v>
      </c>
      <c r="G54" s="21">
        <f>G55</f>
        <v>1405000</v>
      </c>
      <c r="H54" s="21">
        <f>H55</f>
        <v>1405000</v>
      </c>
      <c r="I54" s="21">
        <f>I55</f>
        <v>1405000</v>
      </c>
      <c r="J54" s="21">
        <f>J55</f>
        <v>160716</v>
      </c>
      <c r="K54" s="21">
        <f>I54-J54</f>
        <v>1244284</v>
      </c>
      <c r="L54" s="21">
        <f>L55</f>
        <v>11965</v>
      </c>
    </row>
    <row r="55" spans="1:12" s="7" customFormat="1" ht="22.5" x14ac:dyDescent="0.25">
      <c r="A55" s="20" t="s">
        <v>147</v>
      </c>
      <c r="B55" s="20" t="s">
        <v>148</v>
      </c>
      <c r="C55" s="20" t="s">
        <v>149</v>
      </c>
      <c r="D55" s="21">
        <f>D56</f>
        <v>1515000</v>
      </c>
      <c r="E55" s="21">
        <f>E56</f>
        <v>1195000</v>
      </c>
      <c r="F55" s="21">
        <f>F56</f>
        <v>2208000</v>
      </c>
      <c r="G55" s="21">
        <f>G56</f>
        <v>1405000</v>
      </c>
      <c r="H55" s="21">
        <f>H56</f>
        <v>1405000</v>
      </c>
      <c r="I55" s="21">
        <f>I56</f>
        <v>1405000</v>
      </c>
      <c r="J55" s="21">
        <f>J56</f>
        <v>160716</v>
      </c>
      <c r="K55" s="21">
        <f>I55-J55</f>
        <v>1244284</v>
      </c>
      <c r="L55" s="21">
        <f>L56</f>
        <v>11965</v>
      </c>
    </row>
    <row r="56" spans="1:12" s="7" customFormat="1" x14ac:dyDescent="0.25">
      <c r="A56" s="20" t="s">
        <v>150</v>
      </c>
      <c r="B56" s="20" t="s">
        <v>151</v>
      </c>
      <c r="C56" s="20" t="s">
        <v>152</v>
      </c>
      <c r="D56" s="21">
        <v>1515000</v>
      </c>
      <c r="E56" s="21">
        <v>1195000</v>
      </c>
      <c r="F56" s="21">
        <v>2208000</v>
      </c>
      <c r="G56" s="21">
        <v>1405000</v>
      </c>
      <c r="H56" s="21">
        <v>1405000</v>
      </c>
      <c r="I56" s="21">
        <v>1405000</v>
      </c>
      <c r="J56" s="21">
        <v>160716</v>
      </c>
      <c r="K56" s="21">
        <f>I56-J56</f>
        <v>1244284</v>
      </c>
      <c r="L56" s="21">
        <v>11965</v>
      </c>
    </row>
    <row r="57" spans="1:12" s="7" customFormat="1" x14ac:dyDescent="0.25">
      <c r="A57" s="20" t="s">
        <v>153</v>
      </c>
      <c r="B57" s="20" t="s">
        <v>154</v>
      </c>
      <c r="C57" s="20" t="s">
        <v>155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53217</v>
      </c>
      <c r="K57" s="21">
        <f>I57-J57</f>
        <v>-53217</v>
      </c>
      <c r="L57" s="21">
        <v>0</v>
      </c>
    </row>
    <row r="58" spans="1:12" s="7" customFormat="1" x14ac:dyDescent="0.25">
      <c r="A58" s="20" t="s">
        <v>156</v>
      </c>
      <c r="B58" s="20" t="s">
        <v>157</v>
      </c>
      <c r="C58" s="20" t="s">
        <v>158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53217</v>
      </c>
      <c r="K58" s="21">
        <f>I58-J58</f>
        <v>-53217</v>
      </c>
      <c r="L58" s="21">
        <v>0</v>
      </c>
    </row>
    <row r="59" spans="1:12" s="7" customFormat="1" x14ac:dyDescent="0.25">
      <c r="A59" s="20" t="s">
        <v>159</v>
      </c>
      <c r="B59" s="20" t="s">
        <v>160</v>
      </c>
      <c r="C59" s="20" t="s">
        <v>161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52604</v>
      </c>
      <c r="K59" s="21">
        <f>I59-J59</f>
        <v>-52604</v>
      </c>
      <c r="L59" s="21">
        <v>0</v>
      </c>
    </row>
    <row r="60" spans="1:12" s="7" customFormat="1" x14ac:dyDescent="0.25">
      <c r="A60" s="20" t="s">
        <v>162</v>
      </c>
      <c r="B60" s="20" t="s">
        <v>163</v>
      </c>
      <c r="C60" s="20" t="s">
        <v>164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613</v>
      </c>
      <c r="K60" s="21">
        <f>I60-J60</f>
        <v>-613</v>
      </c>
      <c r="L60" s="21">
        <v>0</v>
      </c>
    </row>
    <row r="61" spans="1:12" s="7" customFormat="1" x14ac:dyDescent="0.25">
      <c r="A61" s="18"/>
      <c r="B61" s="18"/>
      <c r="C61" s="18"/>
      <c r="D61" s="19"/>
      <c r="E61" s="19"/>
      <c r="F61" s="19"/>
      <c r="G61" s="19"/>
      <c r="H61" s="19"/>
      <c r="I61" s="19"/>
      <c r="J61" s="19"/>
      <c r="K61" s="19"/>
      <c r="L61" s="19"/>
    </row>
    <row r="62" spans="1:12" x14ac:dyDescent="0.25">
      <c r="A62" s="23" t="s">
        <v>165</v>
      </c>
      <c r="B62" s="23"/>
      <c r="C62" s="23"/>
      <c r="D62" s="23"/>
      <c r="E62" s="23" t="s">
        <v>167</v>
      </c>
      <c r="F62" s="23"/>
      <c r="G62" s="23"/>
      <c r="H62" s="23"/>
      <c r="I62" s="23" t="s">
        <v>168</v>
      </c>
      <c r="J62" s="23"/>
      <c r="K62" s="23"/>
      <c r="L62" s="23"/>
    </row>
    <row r="63" spans="1:12" x14ac:dyDescent="0.25">
      <c r="A63" s="3" t="s">
        <v>166</v>
      </c>
      <c r="B63" s="3"/>
      <c r="C63" s="3"/>
      <c r="D63" s="3"/>
      <c r="E63" s="3"/>
      <c r="F63" s="3"/>
      <c r="G63" s="3"/>
      <c r="H63" s="3"/>
      <c r="I63" s="3" t="s">
        <v>169</v>
      </c>
      <c r="J63" s="3"/>
      <c r="K63" s="3"/>
      <c r="L63" s="3"/>
    </row>
    <row r="123" spans="1:20" x14ac:dyDescent="0.25">
      <c r="A123" s="22"/>
      <c r="B123" s="22"/>
      <c r="C123" s="22"/>
      <c r="D123" s="22"/>
      <c r="I123" s="22"/>
      <c r="J123" s="22"/>
      <c r="K123" s="22"/>
      <c r="L123" s="22"/>
      <c r="Q123" s="22"/>
      <c r="R123" s="22"/>
      <c r="S123" s="22"/>
      <c r="T123" s="22"/>
    </row>
  </sheetData>
  <mergeCells count="24">
    <mergeCell ref="K6:K10"/>
    <mergeCell ref="L6:L10"/>
    <mergeCell ref="A62:D62"/>
    <mergeCell ref="A63:D63"/>
    <mergeCell ref="E62:H62"/>
    <mergeCell ref="E63:H63"/>
    <mergeCell ref="I62:L62"/>
    <mergeCell ref="I63:L6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2020-05-07T12:29:52Z</dcterms:created>
  <dcterms:modified xsi:type="dcterms:W3CDTF">2020-05-07T12:29:54Z</dcterms:modified>
</cp:coreProperties>
</file>