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82D35890-0B5A-453B-A766-D4C94C9A3AE3}" xr6:coauthVersionLast="43" xr6:coauthVersionMax="43" xr10:uidLastSave="{00000000-0000-0000-0000-000000000000}"/>
  <bookViews>
    <workbookView xWindow="1125" yWindow="1125" windowWidth="15375" windowHeight="7875" xr2:uid="{599EF2CE-7948-41D7-861D-8769D4807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J13" i="1"/>
  <c r="E14" i="1"/>
  <c r="E13" i="1" s="1"/>
  <c r="F14" i="1"/>
  <c r="I14" i="1"/>
  <c r="K14" i="1" s="1"/>
  <c r="J14" i="1"/>
  <c r="D15" i="1"/>
  <c r="D14" i="1" s="1"/>
  <c r="D13" i="1" s="1"/>
  <c r="E15" i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K20" i="1"/>
  <c r="D23" i="1"/>
  <c r="D22" i="1" s="1"/>
  <c r="E23" i="1"/>
  <c r="F23" i="1"/>
  <c r="G23" i="1"/>
  <c r="G22" i="1" s="1"/>
  <c r="G21" i="1" s="1"/>
  <c r="H23" i="1"/>
  <c r="H22" i="1" s="1"/>
  <c r="I23" i="1"/>
  <c r="K23" i="1" s="1"/>
  <c r="J23" i="1"/>
  <c r="L23" i="1"/>
  <c r="L22" i="1" s="1"/>
  <c r="L21" i="1" s="1"/>
  <c r="K24" i="1"/>
  <c r="K25" i="1"/>
  <c r="D26" i="1"/>
  <c r="E26" i="1"/>
  <c r="E22" i="1" s="1"/>
  <c r="F26" i="1"/>
  <c r="F22" i="1" s="1"/>
  <c r="G26" i="1"/>
  <c r="H26" i="1"/>
  <c r="I26" i="1"/>
  <c r="K26" i="1" s="1"/>
  <c r="J26" i="1"/>
  <c r="J22" i="1" s="1"/>
  <c r="L26" i="1"/>
  <c r="K27" i="1"/>
  <c r="D28" i="1"/>
  <c r="G28" i="1"/>
  <c r="H28" i="1"/>
  <c r="L28" i="1"/>
  <c r="D29" i="1"/>
  <c r="E29" i="1"/>
  <c r="E28" i="1" s="1"/>
  <c r="F29" i="1"/>
  <c r="F28" i="1" s="1"/>
  <c r="G29" i="1"/>
  <c r="H29" i="1"/>
  <c r="I29" i="1"/>
  <c r="I28" i="1" s="1"/>
  <c r="J29" i="1"/>
  <c r="K29" i="1" s="1"/>
  <c r="L29" i="1"/>
  <c r="K30" i="1"/>
  <c r="D31" i="1"/>
  <c r="E31" i="1"/>
  <c r="H31" i="1"/>
  <c r="I31" i="1"/>
  <c r="L31" i="1"/>
  <c r="D32" i="1"/>
  <c r="E32" i="1"/>
  <c r="F32" i="1"/>
  <c r="F31" i="1" s="1"/>
  <c r="G32" i="1"/>
  <c r="G31" i="1" s="1"/>
  <c r="H32" i="1"/>
  <c r="I32" i="1"/>
  <c r="J32" i="1"/>
  <c r="J31" i="1" s="1"/>
  <c r="K32" i="1"/>
  <c r="L32" i="1"/>
  <c r="K33" i="1"/>
  <c r="K34" i="1"/>
  <c r="K35" i="1"/>
  <c r="G36" i="1"/>
  <c r="D37" i="1"/>
  <c r="E37" i="1"/>
  <c r="E36" i="1" s="1"/>
  <c r="F37" i="1"/>
  <c r="F36" i="1" s="1"/>
  <c r="G37" i="1"/>
  <c r="H37" i="1"/>
  <c r="I37" i="1"/>
  <c r="I36" i="1" s="1"/>
  <c r="J37" i="1"/>
  <c r="K37" i="1" s="1"/>
  <c r="L37" i="1"/>
  <c r="K38" i="1"/>
  <c r="D39" i="1"/>
  <c r="D36" i="1" s="1"/>
  <c r="E39" i="1"/>
  <c r="F39" i="1"/>
  <c r="G39" i="1"/>
  <c r="H39" i="1"/>
  <c r="H36" i="1" s="1"/>
  <c r="I39" i="1"/>
  <c r="K39" i="1" s="1"/>
  <c r="J39" i="1"/>
  <c r="L39" i="1"/>
  <c r="L36" i="1" s="1"/>
  <c r="K40" i="1"/>
  <c r="K41" i="1"/>
  <c r="D42" i="1"/>
  <c r="E42" i="1"/>
  <c r="F42" i="1"/>
  <c r="G42" i="1"/>
  <c r="H42" i="1"/>
  <c r="I42" i="1"/>
  <c r="K42" i="1" s="1"/>
  <c r="J42" i="1"/>
  <c r="L42" i="1"/>
  <c r="K43" i="1"/>
  <c r="G44" i="1"/>
  <c r="F45" i="1"/>
  <c r="F44" i="1" s="1"/>
  <c r="G45" i="1"/>
  <c r="J45" i="1"/>
  <c r="J44" i="1" s="1"/>
  <c r="D46" i="1"/>
  <c r="D45" i="1" s="1"/>
  <c r="E46" i="1"/>
  <c r="E45" i="1" s="1"/>
  <c r="E44" i="1" s="1"/>
  <c r="F46" i="1"/>
  <c r="G46" i="1"/>
  <c r="H46" i="1"/>
  <c r="H45" i="1" s="1"/>
  <c r="I46" i="1"/>
  <c r="K46" i="1" s="1"/>
  <c r="J46" i="1"/>
  <c r="L46" i="1"/>
  <c r="L45" i="1" s="1"/>
  <c r="K47" i="1"/>
  <c r="K48" i="1"/>
  <c r="F49" i="1"/>
  <c r="G49" i="1"/>
  <c r="J49" i="1"/>
  <c r="D50" i="1"/>
  <c r="D49" i="1" s="1"/>
  <c r="E50" i="1"/>
  <c r="E49" i="1" s="1"/>
  <c r="F50" i="1"/>
  <c r="G50" i="1"/>
  <c r="H50" i="1"/>
  <c r="H49" i="1" s="1"/>
  <c r="I50" i="1"/>
  <c r="K50" i="1" s="1"/>
  <c r="J50" i="1"/>
  <c r="L50" i="1"/>
  <c r="L49" i="1" s="1"/>
  <c r="K51" i="1"/>
  <c r="D53" i="1"/>
  <c r="E53" i="1"/>
  <c r="E52" i="1" s="1"/>
  <c r="F53" i="1"/>
  <c r="G53" i="1"/>
  <c r="H53" i="1"/>
  <c r="I53" i="1"/>
  <c r="I52" i="1" s="1"/>
  <c r="J53" i="1"/>
  <c r="K53" i="1" s="1"/>
  <c r="L53" i="1"/>
  <c r="K54" i="1"/>
  <c r="D55" i="1"/>
  <c r="D52" i="1" s="1"/>
  <c r="E55" i="1"/>
  <c r="H55" i="1"/>
  <c r="H52" i="1" s="1"/>
  <c r="I55" i="1"/>
  <c r="L55" i="1"/>
  <c r="L52" i="1" s="1"/>
  <c r="D56" i="1"/>
  <c r="E56" i="1"/>
  <c r="F56" i="1"/>
  <c r="F55" i="1" s="1"/>
  <c r="G56" i="1"/>
  <c r="G55" i="1" s="1"/>
  <c r="G52" i="1" s="1"/>
  <c r="H56" i="1"/>
  <c r="I56" i="1"/>
  <c r="J56" i="1"/>
  <c r="J55" i="1" s="1"/>
  <c r="K56" i="1"/>
  <c r="L56" i="1"/>
  <c r="K57" i="1"/>
  <c r="K58" i="1"/>
  <c r="K59" i="1"/>
  <c r="K60" i="1"/>
  <c r="K61" i="1"/>
  <c r="K62" i="1"/>
  <c r="K63" i="1"/>
  <c r="K64" i="1"/>
  <c r="F52" i="1" l="1"/>
  <c r="H44" i="1"/>
  <c r="D44" i="1"/>
  <c r="H12" i="1"/>
  <c r="K36" i="1"/>
  <c r="K52" i="1"/>
  <c r="L44" i="1"/>
  <c r="L12" i="1"/>
  <c r="G12" i="1"/>
  <c r="K31" i="1"/>
  <c r="E21" i="1"/>
  <c r="E12" i="1" s="1"/>
  <c r="K55" i="1"/>
  <c r="K28" i="1"/>
  <c r="F21" i="1"/>
  <c r="F12" i="1" s="1"/>
  <c r="H21" i="1"/>
  <c r="D21" i="1"/>
  <c r="D12" i="1" s="1"/>
  <c r="J52" i="1"/>
  <c r="I49" i="1"/>
  <c r="K49" i="1" s="1"/>
  <c r="I45" i="1"/>
  <c r="J36" i="1"/>
  <c r="J28" i="1"/>
  <c r="J21" i="1" s="1"/>
  <c r="J12" i="1" s="1"/>
  <c r="I17" i="1"/>
  <c r="K17" i="1" s="1"/>
  <c r="I13" i="1"/>
  <c r="I22" i="1"/>
  <c r="K13" i="1" l="1"/>
  <c r="K45" i="1"/>
  <c r="I44" i="1"/>
  <c r="K44" i="1" s="1"/>
  <c r="K22" i="1"/>
  <c r="I21" i="1"/>
  <c r="K21" i="1" s="1"/>
  <c r="I12" i="1" l="1"/>
  <c r="K12" i="1" s="1"/>
</calcChain>
</file>

<file path=xl/sharedStrings.xml><?xml version="1.0" encoding="utf-8"?>
<sst xmlns="http://schemas.openxmlformats.org/spreadsheetml/2006/main" count="184" uniqueCount="182">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</sst>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A16D-8499-447D-9000-74174141E819}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D13+D17+D21+D44+D52</f>
        <v>3946000</v>
      </c>
      <c r="E12" s="11">
        <f>E13+E17+E21+E44+E52</f>
        <v>3946000</v>
      </c>
      <c r="F12" s="11">
        <f>F13+F17+F21+F44+F52</f>
        <v>8206150</v>
      </c>
      <c r="G12" s="11">
        <f>G13+G17+G21+G44+G52</f>
        <v>1316350</v>
      </c>
      <c r="H12" s="11">
        <f>H13+H17+H21+H44+H52</f>
        <v>1314786</v>
      </c>
      <c r="I12" s="11">
        <f>I13+I17+I21+I44+I52</f>
        <v>1314786</v>
      </c>
      <c r="J12" s="11">
        <f>J13+J17+J21+J44+J52</f>
        <v>763601</v>
      </c>
      <c r="K12" s="11">
        <f>I12-J12</f>
        <v>551185</v>
      </c>
      <c r="L12" s="11">
        <f>L13+L17+L21+L44+L52</f>
        <v>4046436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237000</v>
      </c>
      <c r="E13" s="11">
        <f>E14</f>
        <v>237000</v>
      </c>
      <c r="F13" s="11">
        <f>F14</f>
        <v>2075200</v>
      </c>
      <c r="G13" s="11">
        <f>G14</f>
        <v>375500</v>
      </c>
      <c r="H13" s="11">
        <f>H14</f>
        <v>375500</v>
      </c>
      <c r="I13" s="11">
        <f>I14</f>
        <v>375500</v>
      </c>
      <c r="J13" s="11">
        <f>J14</f>
        <v>356957</v>
      </c>
      <c r="K13" s="11">
        <f>I13-J13</f>
        <v>18543</v>
      </c>
      <c r="L13" s="11">
        <f>L14</f>
        <v>382656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237000</v>
      </c>
      <c r="E14" s="11">
        <f>E15</f>
        <v>237000</v>
      </c>
      <c r="F14" s="11">
        <f>F15</f>
        <v>2075200</v>
      </c>
      <c r="G14" s="11">
        <f>G15</f>
        <v>375500</v>
      </c>
      <c r="H14" s="11">
        <f>H15</f>
        <v>375500</v>
      </c>
      <c r="I14" s="11">
        <f>I15</f>
        <v>375500</v>
      </c>
      <c r="J14" s="11">
        <f>J15</f>
        <v>356957</v>
      </c>
      <c r="K14" s="11">
        <f>I14-J14</f>
        <v>18543</v>
      </c>
      <c r="L14" s="11">
        <f>L15</f>
        <v>382656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237000</v>
      </c>
      <c r="E15" s="11">
        <f>E16</f>
        <v>237000</v>
      </c>
      <c r="F15" s="11">
        <f>F16</f>
        <v>2075200</v>
      </c>
      <c r="G15" s="11">
        <f>G16</f>
        <v>375500</v>
      </c>
      <c r="H15" s="11">
        <f>H16</f>
        <v>375500</v>
      </c>
      <c r="I15" s="11">
        <f>I16</f>
        <v>375500</v>
      </c>
      <c r="J15" s="11">
        <f>J16</f>
        <v>356957</v>
      </c>
      <c r="K15" s="11">
        <f>I15-J15</f>
        <v>18543</v>
      </c>
      <c r="L15" s="11">
        <f>L16</f>
        <v>382656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237000</v>
      </c>
      <c r="E16" s="11">
        <v>237000</v>
      </c>
      <c r="F16" s="11">
        <v>2075200</v>
      </c>
      <c r="G16" s="11">
        <v>375500</v>
      </c>
      <c r="H16" s="11">
        <v>375500</v>
      </c>
      <c r="I16" s="11">
        <v>375500</v>
      </c>
      <c r="J16" s="11">
        <v>356957</v>
      </c>
      <c r="K16" s="11">
        <f>I16-J16</f>
        <v>18543</v>
      </c>
      <c r="L16" s="11">
        <v>382656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42000</v>
      </c>
      <c r="G17" s="11">
        <f>+G18</f>
        <v>1000</v>
      </c>
      <c r="H17" s="11">
        <f>+H18</f>
        <v>1000</v>
      </c>
      <c r="I17" s="11">
        <f>+I18</f>
        <v>1000</v>
      </c>
      <c r="J17" s="11">
        <f>+J18</f>
        <v>263</v>
      </c>
      <c r="K17" s="11">
        <f>I17-J17</f>
        <v>737</v>
      </c>
      <c r="L17" s="11">
        <f>+L18</f>
        <v>1229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42000</v>
      </c>
      <c r="G18" s="11">
        <f>+G19+G20</f>
        <v>1000</v>
      </c>
      <c r="H18" s="11">
        <f>+H19+H20</f>
        <v>1000</v>
      </c>
      <c r="I18" s="11">
        <f>+I19+I20</f>
        <v>1000</v>
      </c>
      <c r="J18" s="11">
        <f>+J19+J20</f>
        <v>263</v>
      </c>
      <c r="K18" s="11">
        <f>I18-J18</f>
        <v>737</v>
      </c>
      <c r="L18" s="11">
        <f>+L19+L20</f>
        <v>1229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31000</v>
      </c>
      <c r="G19" s="11">
        <v>1000</v>
      </c>
      <c r="H19" s="11">
        <v>1000</v>
      </c>
      <c r="I19" s="11">
        <v>1000</v>
      </c>
      <c r="J19" s="11">
        <v>263</v>
      </c>
      <c r="K19" s="11">
        <f>I19-J19</f>
        <v>737</v>
      </c>
      <c r="L19" s="11">
        <v>1079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11000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150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D22+D28+D31+D36</f>
        <v>935000</v>
      </c>
      <c r="E21" s="11">
        <f>E22+E28+E31+E36</f>
        <v>935000</v>
      </c>
      <c r="F21" s="11">
        <f>F22+F28+F31+F36</f>
        <v>2682200</v>
      </c>
      <c r="G21" s="11">
        <f>G22+G28+G31+G36</f>
        <v>470350</v>
      </c>
      <c r="H21" s="11">
        <f>H22+H28+H31+H36</f>
        <v>468786</v>
      </c>
      <c r="I21" s="11">
        <f>I22+I28+I31+I36</f>
        <v>468786</v>
      </c>
      <c r="J21" s="11">
        <f>J22+J28+J31+J36</f>
        <v>342294</v>
      </c>
      <c r="K21" s="11">
        <f>I21-J21</f>
        <v>126492</v>
      </c>
      <c r="L21" s="11">
        <f>L22+L28+L31+L36</f>
        <v>302598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</f>
        <v>97000</v>
      </c>
      <c r="E22" s="11">
        <f>E23+E26</f>
        <v>97000</v>
      </c>
      <c r="F22" s="11">
        <f>F23+F26</f>
        <v>507250</v>
      </c>
      <c r="G22" s="11">
        <f>G23+G26</f>
        <v>132000</v>
      </c>
      <c r="H22" s="11">
        <f>H23+H26</f>
        <v>132000</v>
      </c>
      <c r="I22" s="11">
        <f>I23+I26</f>
        <v>132000</v>
      </c>
      <c r="J22" s="11">
        <f>J23+J26</f>
        <v>20529</v>
      </c>
      <c r="K22" s="11">
        <f>I22-J22</f>
        <v>111471</v>
      </c>
      <c r="L22" s="11">
        <f>L23+L26</f>
        <v>27240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0</v>
      </c>
      <c r="E23" s="11">
        <f>E24+E25</f>
        <v>0</v>
      </c>
      <c r="F23" s="11">
        <f>F24+F25</f>
        <v>30000</v>
      </c>
      <c r="G23" s="11">
        <f>G24+G25</f>
        <v>0</v>
      </c>
      <c r="H23" s="11">
        <f>H24+H25</f>
        <v>0</v>
      </c>
      <c r="I23" s="11">
        <f>I24+I25</f>
        <v>0</v>
      </c>
      <c r="J23" s="11">
        <f>J24+J25</f>
        <v>0</v>
      </c>
      <c r="K23" s="11">
        <f>I23-J23</f>
        <v>0</v>
      </c>
      <c r="L23" s="11">
        <f>L24+L25</f>
        <v>130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30000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130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97000</v>
      </c>
      <c r="E26" s="11">
        <f>E27</f>
        <v>97000</v>
      </c>
      <c r="F26" s="11">
        <f>F27</f>
        <v>477250</v>
      </c>
      <c r="G26" s="11">
        <f>G27</f>
        <v>132000</v>
      </c>
      <c r="H26" s="11">
        <f>H27</f>
        <v>132000</v>
      </c>
      <c r="I26" s="11">
        <f>I27</f>
        <v>132000</v>
      </c>
      <c r="J26" s="11">
        <f>J27</f>
        <v>20529</v>
      </c>
      <c r="K26" s="11">
        <f>I26-J26</f>
        <v>111471</v>
      </c>
      <c r="L26" s="11">
        <f>L27</f>
        <v>27110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97000</v>
      </c>
      <c r="E27" s="11">
        <v>97000</v>
      </c>
      <c r="F27" s="11">
        <v>477250</v>
      </c>
      <c r="G27" s="11">
        <v>132000</v>
      </c>
      <c r="H27" s="11">
        <v>132000</v>
      </c>
      <c r="I27" s="11">
        <v>132000</v>
      </c>
      <c r="J27" s="11">
        <v>20529</v>
      </c>
      <c r="K27" s="11">
        <f>I27-J27</f>
        <v>111471</v>
      </c>
      <c r="L27" s="11">
        <v>27110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100000</v>
      </c>
      <c r="E28" s="11">
        <f>+E29</f>
        <v>100000</v>
      </c>
      <c r="F28" s="11">
        <f>+F29</f>
        <v>100000</v>
      </c>
      <c r="G28" s="11">
        <f>+G29</f>
        <v>3000</v>
      </c>
      <c r="H28" s="11">
        <f>+H29</f>
        <v>3000</v>
      </c>
      <c r="I28" s="11">
        <f>+I29</f>
        <v>3000</v>
      </c>
      <c r="J28" s="11">
        <f>+J29</f>
        <v>0</v>
      </c>
      <c r="K28" s="11">
        <f>I28-J28</f>
        <v>3000</v>
      </c>
      <c r="L28" s="11">
        <f>+L29</f>
        <v>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100000</v>
      </c>
      <c r="E29" s="11">
        <f>E30</f>
        <v>100000</v>
      </c>
      <c r="F29" s="11">
        <f>F30</f>
        <v>100000</v>
      </c>
      <c r="G29" s="11">
        <f>G30</f>
        <v>3000</v>
      </c>
      <c r="H29" s="11">
        <f>H30</f>
        <v>3000</v>
      </c>
      <c r="I29" s="11">
        <f>I30</f>
        <v>3000</v>
      </c>
      <c r="J29" s="11">
        <f>J30</f>
        <v>0</v>
      </c>
      <c r="K29" s="11">
        <f>I29-J29</f>
        <v>3000</v>
      </c>
      <c r="L29" s="11">
        <f>L30</f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100000</v>
      </c>
      <c r="E30" s="11">
        <v>100000</v>
      </c>
      <c r="F30" s="11">
        <v>100000</v>
      </c>
      <c r="G30" s="11">
        <v>3000</v>
      </c>
      <c r="H30" s="11">
        <v>3000</v>
      </c>
      <c r="I30" s="11">
        <v>3000</v>
      </c>
      <c r="J30" s="11">
        <v>0</v>
      </c>
      <c r="K30" s="11">
        <f>I30-J30</f>
        <v>3000</v>
      </c>
      <c r="L30" s="11">
        <v>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D32+D35</f>
        <v>190000</v>
      </c>
      <c r="E31" s="11">
        <f>E32+E35</f>
        <v>190000</v>
      </c>
      <c r="F31" s="11">
        <f>F32+F35</f>
        <v>322550</v>
      </c>
      <c r="G31" s="11">
        <f>G32+G35</f>
        <v>29850</v>
      </c>
      <c r="H31" s="11">
        <f>H32+H35</f>
        <v>29850</v>
      </c>
      <c r="I31" s="11">
        <f>I32+I35</f>
        <v>29850</v>
      </c>
      <c r="J31" s="11">
        <f>J32+J35</f>
        <v>27972</v>
      </c>
      <c r="K31" s="11">
        <f>I31-J31</f>
        <v>1878</v>
      </c>
      <c r="L31" s="11">
        <f>L32+L35</f>
        <v>31128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D33+D34</f>
        <v>0</v>
      </c>
      <c r="E32" s="11">
        <f>E33+E34</f>
        <v>0</v>
      </c>
      <c r="F32" s="11">
        <f>F33+F34</f>
        <v>132550</v>
      </c>
      <c r="G32" s="11">
        <f>G33+G34</f>
        <v>29850</v>
      </c>
      <c r="H32" s="11">
        <f>H33+H34</f>
        <v>29850</v>
      </c>
      <c r="I32" s="11">
        <f>I33+I34</f>
        <v>29850</v>
      </c>
      <c r="J32" s="11">
        <f>J33+J34</f>
        <v>27972</v>
      </c>
      <c r="K32" s="11">
        <f>I32-J32</f>
        <v>1878</v>
      </c>
      <c r="L32" s="11">
        <f>L33+L34</f>
        <v>31128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75550</v>
      </c>
      <c r="G33" s="11">
        <v>17600</v>
      </c>
      <c r="H33" s="11">
        <v>17600</v>
      </c>
      <c r="I33" s="11">
        <v>17600</v>
      </c>
      <c r="J33" s="11">
        <v>16333</v>
      </c>
      <c r="K33" s="11">
        <f>I33-J33</f>
        <v>1267</v>
      </c>
      <c r="L33" s="11">
        <v>16096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57000</v>
      </c>
      <c r="G34" s="11">
        <v>12250</v>
      </c>
      <c r="H34" s="11">
        <v>12250</v>
      </c>
      <c r="I34" s="11">
        <v>12250</v>
      </c>
      <c r="J34" s="11">
        <v>11639</v>
      </c>
      <c r="K34" s="11">
        <f>I34-J34</f>
        <v>611</v>
      </c>
      <c r="L34" s="11">
        <v>15032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190000</v>
      </c>
      <c r="E35" s="11">
        <v>190000</v>
      </c>
      <c r="F35" s="11">
        <v>190000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+D37+D39+D42</f>
        <v>548000</v>
      </c>
      <c r="E36" s="11">
        <f>+E37+E39+E42</f>
        <v>548000</v>
      </c>
      <c r="F36" s="11">
        <f>+F37+F39+F42</f>
        <v>1752400</v>
      </c>
      <c r="G36" s="11">
        <f>+G37+G39+G42</f>
        <v>305500</v>
      </c>
      <c r="H36" s="11">
        <f>+H37+H39+H42</f>
        <v>303936</v>
      </c>
      <c r="I36" s="11">
        <f>+I37+I39+I42</f>
        <v>303936</v>
      </c>
      <c r="J36" s="11">
        <f>+J37+J39+J42</f>
        <v>293793</v>
      </c>
      <c r="K36" s="11">
        <f>I36-J36</f>
        <v>10143</v>
      </c>
      <c r="L36" s="11">
        <f>+L37+L39+L42</f>
        <v>244230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1135400</v>
      </c>
      <c r="G37" s="11">
        <f>G38</f>
        <v>241500</v>
      </c>
      <c r="H37" s="11">
        <f>H38</f>
        <v>240152</v>
      </c>
      <c r="I37" s="11">
        <f>I38</f>
        <v>240152</v>
      </c>
      <c r="J37" s="11">
        <f>J38</f>
        <v>236088</v>
      </c>
      <c r="K37" s="11">
        <f>I37-J37</f>
        <v>4064</v>
      </c>
      <c r="L37" s="11">
        <f>L38</f>
        <v>240722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1135400</v>
      </c>
      <c r="G38" s="11">
        <v>241500</v>
      </c>
      <c r="H38" s="11">
        <v>240152</v>
      </c>
      <c r="I38" s="11">
        <v>240152</v>
      </c>
      <c r="J38" s="11">
        <v>236088</v>
      </c>
      <c r="K38" s="11">
        <f>I38-J38</f>
        <v>4064</v>
      </c>
      <c r="L38" s="11">
        <v>240722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D40+D41</f>
        <v>0</v>
      </c>
      <c r="E39" s="11">
        <f>E40+E41</f>
        <v>0</v>
      </c>
      <c r="F39" s="11">
        <f>F40+F41</f>
        <v>62000</v>
      </c>
      <c r="G39" s="11">
        <f>G40+G41</f>
        <v>3000</v>
      </c>
      <c r="H39" s="11">
        <f>H40+H41</f>
        <v>2784</v>
      </c>
      <c r="I39" s="11">
        <f>I40+I41</f>
        <v>2784</v>
      </c>
      <c r="J39" s="11">
        <f>J40+J41</f>
        <v>2228</v>
      </c>
      <c r="K39" s="11">
        <f>I39-J39</f>
        <v>556</v>
      </c>
      <c r="L39" s="11">
        <f>L40+L41</f>
        <v>3008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62000</v>
      </c>
      <c r="G40" s="11">
        <v>3000</v>
      </c>
      <c r="H40" s="11">
        <v>3000</v>
      </c>
      <c r="I40" s="11">
        <v>3000</v>
      </c>
      <c r="J40" s="11">
        <v>2444</v>
      </c>
      <c r="K40" s="11">
        <f>I40-J40</f>
        <v>556</v>
      </c>
      <c r="L40" s="11">
        <v>3008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-216</v>
      </c>
      <c r="I41" s="11">
        <v>-216</v>
      </c>
      <c r="J41" s="11">
        <v>-216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548000</v>
      </c>
      <c r="E42" s="11">
        <f>E43</f>
        <v>548000</v>
      </c>
      <c r="F42" s="11">
        <f>F43</f>
        <v>555000</v>
      </c>
      <c r="G42" s="11">
        <f>G43</f>
        <v>61000</v>
      </c>
      <c r="H42" s="11">
        <f>H43</f>
        <v>61000</v>
      </c>
      <c r="I42" s="11">
        <f>I43</f>
        <v>61000</v>
      </c>
      <c r="J42" s="11">
        <f>J43</f>
        <v>55477</v>
      </c>
      <c r="K42" s="11">
        <f>I42-J42</f>
        <v>5523</v>
      </c>
      <c r="L42" s="11">
        <f>L43</f>
        <v>500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548000</v>
      </c>
      <c r="E43" s="11">
        <v>548000</v>
      </c>
      <c r="F43" s="11">
        <v>555000</v>
      </c>
      <c r="G43" s="11">
        <v>61000</v>
      </c>
      <c r="H43" s="11">
        <v>61000</v>
      </c>
      <c r="I43" s="11">
        <v>61000</v>
      </c>
      <c r="J43" s="11">
        <v>55477</v>
      </c>
      <c r="K43" s="11">
        <f>I43-J43</f>
        <v>5523</v>
      </c>
      <c r="L43" s="11">
        <v>500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D45+D49</f>
        <v>619000</v>
      </c>
      <c r="E44" s="11">
        <f>E45+E49</f>
        <v>619000</v>
      </c>
      <c r="F44" s="11">
        <f>F45+F49</f>
        <v>917500</v>
      </c>
      <c r="G44" s="11">
        <f>G45+G49</f>
        <v>73500</v>
      </c>
      <c r="H44" s="11">
        <f>H45+H49</f>
        <v>73500</v>
      </c>
      <c r="I44" s="11">
        <f>I45+I49</f>
        <v>73500</v>
      </c>
      <c r="J44" s="11">
        <f>J45+J49</f>
        <v>45327</v>
      </c>
      <c r="K44" s="11">
        <f>I44-J44</f>
        <v>28173</v>
      </c>
      <c r="L44" s="11">
        <f>L45+L49</f>
        <v>3204722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</f>
        <v>619000</v>
      </c>
      <c r="E45" s="11">
        <f>+E46+E48</f>
        <v>619000</v>
      </c>
      <c r="F45" s="11">
        <f>+F46+F48</f>
        <v>833000</v>
      </c>
      <c r="G45" s="11">
        <f>+G46+G48</f>
        <v>59000</v>
      </c>
      <c r="H45" s="11">
        <f>+H46+H48</f>
        <v>59000</v>
      </c>
      <c r="I45" s="11">
        <f>+I46+I48</f>
        <v>59000</v>
      </c>
      <c r="J45" s="11">
        <f>+J46+J48</f>
        <v>30836</v>
      </c>
      <c r="K45" s="11">
        <f>I45-J45</f>
        <v>28164</v>
      </c>
      <c r="L45" s="11">
        <f>+L46+L48</f>
        <v>3179729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50000</v>
      </c>
      <c r="E46" s="11">
        <f>E47</f>
        <v>50000</v>
      </c>
      <c r="F46" s="11">
        <f>F47</f>
        <v>162000</v>
      </c>
      <c r="G46" s="11">
        <f>G47</f>
        <v>27000</v>
      </c>
      <c r="H46" s="11">
        <f>H47</f>
        <v>27000</v>
      </c>
      <c r="I46" s="11">
        <f>I47</f>
        <v>27000</v>
      </c>
      <c r="J46" s="11">
        <f>J47</f>
        <v>20371</v>
      </c>
      <c r="K46" s="11">
        <f>I46-J46</f>
        <v>6629</v>
      </c>
      <c r="L46" s="11">
        <f>L47</f>
        <v>3164237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50000</v>
      </c>
      <c r="E47" s="11">
        <v>50000</v>
      </c>
      <c r="F47" s="11">
        <v>162000</v>
      </c>
      <c r="G47" s="11">
        <v>27000</v>
      </c>
      <c r="H47" s="11">
        <v>27000</v>
      </c>
      <c r="I47" s="11">
        <v>27000</v>
      </c>
      <c r="J47" s="11">
        <v>20371</v>
      </c>
      <c r="K47" s="11">
        <f>I47-J47</f>
        <v>6629</v>
      </c>
      <c r="L47" s="11">
        <v>3164237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569000</v>
      </c>
      <c r="E48" s="11">
        <v>569000</v>
      </c>
      <c r="F48" s="11">
        <v>671000</v>
      </c>
      <c r="G48" s="11">
        <v>32000</v>
      </c>
      <c r="H48" s="11">
        <v>32000</v>
      </c>
      <c r="I48" s="11">
        <v>32000</v>
      </c>
      <c r="J48" s="11">
        <v>10465</v>
      </c>
      <c r="K48" s="11">
        <f>I48-J48</f>
        <v>21535</v>
      </c>
      <c r="L48" s="11">
        <v>15492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0</v>
      </c>
      <c r="F49" s="11">
        <f>+F50</f>
        <v>84500</v>
      </c>
      <c r="G49" s="11">
        <f>+G50</f>
        <v>14500</v>
      </c>
      <c r="H49" s="11">
        <f>+H50</f>
        <v>14500</v>
      </c>
      <c r="I49" s="11">
        <f>+I50</f>
        <v>14500</v>
      </c>
      <c r="J49" s="11">
        <f>+J50</f>
        <v>14491</v>
      </c>
      <c r="K49" s="11">
        <f>I49-J49</f>
        <v>9</v>
      </c>
      <c r="L49" s="11">
        <f>+L50</f>
        <v>24993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84500</v>
      </c>
      <c r="G50" s="11">
        <f>G51</f>
        <v>14500</v>
      </c>
      <c r="H50" s="11">
        <f>H51</f>
        <v>14500</v>
      </c>
      <c r="I50" s="11">
        <f>I51</f>
        <v>14500</v>
      </c>
      <c r="J50" s="11">
        <f>J51</f>
        <v>14491</v>
      </c>
      <c r="K50" s="11">
        <f>I50-J50</f>
        <v>9</v>
      </c>
      <c r="L50" s="11">
        <f>L51</f>
        <v>24993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84500</v>
      </c>
      <c r="G51" s="11">
        <v>14500</v>
      </c>
      <c r="H51" s="11">
        <v>14500</v>
      </c>
      <c r="I51" s="11">
        <v>14500</v>
      </c>
      <c r="J51" s="11">
        <v>14491</v>
      </c>
      <c r="K51" s="11">
        <f>I51-J51</f>
        <v>9</v>
      </c>
      <c r="L51" s="11">
        <v>24993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2155000</v>
      </c>
      <c r="E52" s="11">
        <f>+E53+E55</f>
        <v>2155000</v>
      </c>
      <c r="F52" s="11">
        <f>+F53+F55</f>
        <v>2489250</v>
      </c>
      <c r="G52" s="11">
        <f>+G53+G55</f>
        <v>396000</v>
      </c>
      <c r="H52" s="11">
        <f>+H53+H55</f>
        <v>396000</v>
      </c>
      <c r="I52" s="11">
        <f>+I53+I55</f>
        <v>396000</v>
      </c>
      <c r="J52" s="11">
        <f>+J53+J55</f>
        <v>18760</v>
      </c>
      <c r="K52" s="11">
        <f>I52-J52</f>
        <v>377240</v>
      </c>
      <c r="L52" s="11">
        <f>+L53+L55</f>
        <v>155231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462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462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2155000</v>
      </c>
      <c r="E55" s="11">
        <f>E56</f>
        <v>2155000</v>
      </c>
      <c r="F55" s="11">
        <f>F56</f>
        <v>2489250</v>
      </c>
      <c r="G55" s="11">
        <f>G56</f>
        <v>396000</v>
      </c>
      <c r="H55" s="11">
        <f>H56</f>
        <v>396000</v>
      </c>
      <c r="I55" s="11">
        <f>I56</f>
        <v>396000</v>
      </c>
      <c r="J55" s="11">
        <f>J56</f>
        <v>18760</v>
      </c>
      <c r="K55" s="11">
        <f>I55-J55</f>
        <v>377240</v>
      </c>
      <c r="L55" s="11">
        <f>L56</f>
        <v>154769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2155000</v>
      </c>
      <c r="E56" s="11">
        <f>E57</f>
        <v>2155000</v>
      </c>
      <c r="F56" s="11">
        <f>F57</f>
        <v>2489250</v>
      </c>
      <c r="G56" s="11">
        <f>G57</f>
        <v>396000</v>
      </c>
      <c r="H56" s="11">
        <f>H57</f>
        <v>396000</v>
      </c>
      <c r="I56" s="11">
        <f>I57</f>
        <v>396000</v>
      </c>
      <c r="J56" s="11">
        <f>J57</f>
        <v>18760</v>
      </c>
      <c r="K56" s="11">
        <f>I56-J56</f>
        <v>377240</v>
      </c>
      <c r="L56" s="11">
        <f>L57</f>
        <v>154769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2155000</v>
      </c>
      <c r="E57" s="11">
        <v>2155000</v>
      </c>
      <c r="F57" s="11">
        <v>2489250</v>
      </c>
      <c r="G57" s="11">
        <v>396000</v>
      </c>
      <c r="H57" s="11">
        <v>396000</v>
      </c>
      <c r="I57" s="11">
        <v>396000</v>
      </c>
      <c r="J57" s="11">
        <v>18760</v>
      </c>
      <c r="K57" s="11">
        <f>I57-J57</f>
        <v>377240</v>
      </c>
      <c r="L57" s="11">
        <v>154769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-861250</v>
      </c>
      <c r="G58" s="11">
        <v>-41000</v>
      </c>
      <c r="H58" s="11">
        <v>0</v>
      </c>
      <c r="I58" s="11">
        <v>0</v>
      </c>
      <c r="J58" s="11">
        <v>158052</v>
      </c>
      <c r="K58" s="11">
        <f>I58-J58</f>
        <v>-158052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158052</v>
      </c>
      <c r="K59" s="11">
        <f>I59-J59</f>
        <v>-158052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132957</v>
      </c>
      <c r="K60" s="11">
        <f>I60-J60</f>
        <v>-132957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25095</v>
      </c>
      <c r="K61" s="11">
        <f>I61-J61</f>
        <v>-25095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-861250</v>
      </c>
      <c r="G62" s="11">
        <v>-41000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-161250</v>
      </c>
      <c r="G63" s="11">
        <v>-41000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-700000</v>
      </c>
      <c r="G64" s="11">
        <v>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13" t="s">
        <v>177</v>
      </c>
      <c r="B66" s="13"/>
      <c r="C66" s="13"/>
      <c r="D66" s="13"/>
      <c r="E66" s="13" t="s">
        <v>179</v>
      </c>
      <c r="F66" s="13"/>
      <c r="G66" s="13"/>
      <c r="H66" s="13"/>
      <c r="I66" s="13" t="s">
        <v>180</v>
      </c>
      <c r="J66" s="13"/>
      <c r="K66" s="13"/>
      <c r="L66" s="13"/>
    </row>
    <row r="67" spans="1:12" x14ac:dyDescent="0.25">
      <c r="A67" s="3" t="s">
        <v>178</v>
      </c>
      <c r="B67" s="3"/>
      <c r="C67" s="3"/>
      <c r="D67" s="3"/>
      <c r="E67" s="3"/>
      <c r="F67" s="3"/>
      <c r="G67" s="3"/>
      <c r="H67" s="3"/>
      <c r="I67" s="3" t="s">
        <v>181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2021-05-04T06:35:25Z</dcterms:created>
  <dcterms:modified xsi:type="dcterms:W3CDTF">2021-05-04T06:35:28Z</dcterms:modified>
</cp:coreProperties>
</file>