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FFBBEB3F-37A7-4154-80B6-09FE4ED5A93A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I13" i="1"/>
  <c r="D14" i="1"/>
  <c r="D13" i="1" s="1"/>
  <c r="E14" i="1"/>
  <c r="H14" i="1"/>
  <c r="H13" i="1" s="1"/>
  <c r="I14" i="1"/>
  <c r="L14" i="1"/>
  <c r="L13" i="1" s="1"/>
  <c r="D15" i="1"/>
  <c r="E15" i="1"/>
  <c r="F15" i="1"/>
  <c r="F14" i="1" s="1"/>
  <c r="F13" i="1" s="1"/>
  <c r="G15" i="1"/>
  <c r="G14" i="1" s="1"/>
  <c r="G13" i="1" s="1"/>
  <c r="H15" i="1"/>
  <c r="I15" i="1"/>
  <c r="J15" i="1"/>
  <c r="J14" i="1" s="1"/>
  <c r="K15" i="1"/>
  <c r="L15" i="1"/>
  <c r="K16" i="1"/>
  <c r="E17" i="1"/>
  <c r="I17" i="1"/>
  <c r="K17" i="1" s="1"/>
  <c r="D18" i="1"/>
  <c r="D17" i="1" s="1"/>
  <c r="E18" i="1"/>
  <c r="F18" i="1"/>
  <c r="F17" i="1" s="1"/>
  <c r="G18" i="1"/>
  <c r="G17" i="1" s="1"/>
  <c r="H18" i="1"/>
  <c r="H17" i="1" s="1"/>
  <c r="I18" i="1"/>
  <c r="J18" i="1"/>
  <c r="J17" i="1" s="1"/>
  <c r="K18" i="1"/>
  <c r="L18" i="1"/>
  <c r="L17" i="1" s="1"/>
  <c r="K19" i="1"/>
  <c r="K20" i="1"/>
  <c r="D23" i="1"/>
  <c r="E23" i="1"/>
  <c r="E22" i="1" s="1"/>
  <c r="E21" i="1" s="1"/>
  <c r="F23" i="1"/>
  <c r="F22" i="1" s="1"/>
  <c r="G23" i="1"/>
  <c r="G22" i="1" s="1"/>
  <c r="H23" i="1"/>
  <c r="I23" i="1"/>
  <c r="I22" i="1" s="1"/>
  <c r="J23" i="1"/>
  <c r="J22" i="1" s="1"/>
  <c r="K23" i="1"/>
  <c r="L23" i="1"/>
  <c r="K24" i="1"/>
  <c r="K25" i="1"/>
  <c r="D26" i="1"/>
  <c r="D22" i="1" s="1"/>
  <c r="E26" i="1"/>
  <c r="F26" i="1"/>
  <c r="G26" i="1"/>
  <c r="H26" i="1"/>
  <c r="H22" i="1" s="1"/>
  <c r="I26" i="1"/>
  <c r="J26" i="1"/>
  <c r="K26" i="1"/>
  <c r="L26" i="1"/>
  <c r="L22" i="1" s="1"/>
  <c r="K27" i="1"/>
  <c r="F28" i="1"/>
  <c r="J28" i="1"/>
  <c r="D29" i="1"/>
  <c r="D28" i="1" s="1"/>
  <c r="E29" i="1"/>
  <c r="E28" i="1" s="1"/>
  <c r="F29" i="1"/>
  <c r="G29" i="1"/>
  <c r="G28" i="1" s="1"/>
  <c r="H29" i="1"/>
  <c r="H28" i="1" s="1"/>
  <c r="I29" i="1"/>
  <c r="K29" i="1" s="1"/>
  <c r="J29" i="1"/>
  <c r="L29" i="1"/>
  <c r="L28" i="1" s="1"/>
  <c r="K30" i="1"/>
  <c r="G31" i="1"/>
  <c r="D32" i="1"/>
  <c r="D31" i="1" s="1"/>
  <c r="E32" i="1"/>
  <c r="E31" i="1" s="1"/>
  <c r="F32" i="1"/>
  <c r="F31" i="1" s="1"/>
  <c r="G32" i="1"/>
  <c r="H32" i="1"/>
  <c r="H31" i="1" s="1"/>
  <c r="I32" i="1"/>
  <c r="I31" i="1" s="1"/>
  <c r="J32" i="1"/>
  <c r="J31" i="1" s="1"/>
  <c r="L32" i="1"/>
  <c r="L31" i="1" s="1"/>
  <c r="K33" i="1"/>
  <c r="K34" i="1"/>
  <c r="K35" i="1"/>
  <c r="F36" i="1"/>
  <c r="J36" i="1"/>
  <c r="D37" i="1"/>
  <c r="D36" i="1" s="1"/>
  <c r="E37" i="1"/>
  <c r="E36" i="1" s="1"/>
  <c r="F37" i="1"/>
  <c r="G37" i="1"/>
  <c r="G36" i="1" s="1"/>
  <c r="H37" i="1"/>
  <c r="H36" i="1" s="1"/>
  <c r="I37" i="1"/>
  <c r="K37" i="1" s="1"/>
  <c r="J37" i="1"/>
  <c r="L37" i="1"/>
  <c r="L36" i="1" s="1"/>
  <c r="K38" i="1"/>
  <c r="D39" i="1"/>
  <c r="E39" i="1"/>
  <c r="F39" i="1"/>
  <c r="G39" i="1"/>
  <c r="H39" i="1"/>
  <c r="I39" i="1"/>
  <c r="J39" i="1"/>
  <c r="K39" i="1"/>
  <c r="L39" i="1"/>
  <c r="K40" i="1"/>
  <c r="D41" i="1"/>
  <c r="E41" i="1"/>
  <c r="F41" i="1"/>
  <c r="G41" i="1"/>
  <c r="H41" i="1"/>
  <c r="I41" i="1"/>
  <c r="K41" i="1" s="1"/>
  <c r="J41" i="1"/>
  <c r="L41" i="1"/>
  <c r="K42" i="1"/>
  <c r="F44" i="1"/>
  <c r="F43" i="1" s="1"/>
  <c r="J44" i="1"/>
  <c r="J43" i="1" s="1"/>
  <c r="D45" i="1"/>
  <c r="D44" i="1" s="1"/>
  <c r="E45" i="1"/>
  <c r="E44" i="1" s="1"/>
  <c r="F45" i="1"/>
  <c r="G45" i="1"/>
  <c r="G44" i="1" s="1"/>
  <c r="H45" i="1"/>
  <c r="H44" i="1" s="1"/>
  <c r="I45" i="1"/>
  <c r="K45" i="1" s="1"/>
  <c r="J45" i="1"/>
  <c r="L45" i="1"/>
  <c r="L44" i="1" s="1"/>
  <c r="K46" i="1"/>
  <c r="K47" i="1"/>
  <c r="F48" i="1"/>
  <c r="J48" i="1"/>
  <c r="D49" i="1"/>
  <c r="D48" i="1" s="1"/>
  <c r="E49" i="1"/>
  <c r="E48" i="1" s="1"/>
  <c r="F49" i="1"/>
  <c r="G49" i="1"/>
  <c r="G48" i="1" s="1"/>
  <c r="H49" i="1"/>
  <c r="H48" i="1" s="1"/>
  <c r="I49" i="1"/>
  <c r="K49" i="1" s="1"/>
  <c r="J49" i="1"/>
  <c r="L49" i="1"/>
  <c r="L48" i="1" s="1"/>
  <c r="K50" i="1"/>
  <c r="D52" i="1"/>
  <c r="D51" i="1" s="1"/>
  <c r="E52" i="1"/>
  <c r="F52" i="1"/>
  <c r="G52" i="1"/>
  <c r="H52" i="1"/>
  <c r="H51" i="1" s="1"/>
  <c r="I52" i="1"/>
  <c r="J52" i="1"/>
  <c r="L52" i="1"/>
  <c r="L51" i="1" s="1"/>
  <c r="K53" i="1"/>
  <c r="D54" i="1"/>
  <c r="H54" i="1"/>
  <c r="L54" i="1"/>
  <c r="D55" i="1"/>
  <c r="E55" i="1"/>
  <c r="E54" i="1" s="1"/>
  <c r="F55" i="1"/>
  <c r="F54" i="1" s="1"/>
  <c r="G55" i="1"/>
  <c r="G54" i="1" s="1"/>
  <c r="G51" i="1" s="1"/>
  <c r="H55" i="1"/>
  <c r="I55" i="1"/>
  <c r="I54" i="1" s="1"/>
  <c r="J55" i="1"/>
  <c r="J54" i="1" s="1"/>
  <c r="K55" i="1"/>
  <c r="L55" i="1"/>
  <c r="K56" i="1"/>
  <c r="K57" i="1"/>
  <c r="K58" i="1"/>
  <c r="K59" i="1"/>
  <c r="K60" i="1"/>
  <c r="K22" i="1" l="1"/>
  <c r="H43" i="1"/>
  <c r="F51" i="1"/>
  <c r="L43" i="1"/>
  <c r="G43" i="1"/>
  <c r="L21" i="1"/>
  <c r="H21" i="1"/>
  <c r="D21" i="1"/>
  <c r="D12" i="1" s="1"/>
  <c r="G21" i="1"/>
  <c r="G12" i="1" s="1"/>
  <c r="J13" i="1"/>
  <c r="K14" i="1"/>
  <c r="F12" i="1"/>
  <c r="K13" i="1"/>
  <c r="E43" i="1"/>
  <c r="D43" i="1"/>
  <c r="L12" i="1"/>
  <c r="J51" i="1"/>
  <c r="K54" i="1"/>
  <c r="I51" i="1"/>
  <c r="E51" i="1"/>
  <c r="K31" i="1"/>
  <c r="J21" i="1"/>
  <c r="F21" i="1"/>
  <c r="H12" i="1"/>
  <c r="E12" i="1"/>
  <c r="I44" i="1"/>
  <c r="I36" i="1"/>
  <c r="K36" i="1" s="1"/>
  <c r="K52" i="1"/>
  <c r="K32" i="1"/>
  <c r="I48" i="1"/>
  <c r="K48" i="1" s="1"/>
  <c r="I28" i="1"/>
  <c r="K28" i="1" s="1"/>
  <c r="K51" i="1" l="1"/>
  <c r="I21" i="1"/>
  <c r="I43" i="1"/>
  <c r="K43" i="1" s="1"/>
  <c r="K44" i="1"/>
  <c r="J12" i="1"/>
  <c r="K21" i="1" l="1"/>
  <c r="I12" i="1"/>
  <c r="K12" i="1" s="1"/>
</calcChain>
</file>

<file path=xl/sharedStrings.xml><?xml version="1.0" encoding="utf-8"?>
<sst xmlns="http://schemas.openxmlformats.org/spreadsheetml/2006/main" count="172" uniqueCount="170">
  <si>
    <t>CENTRALIZAT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</si>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</sst>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D13+D17+D21+D43+D51</f>
        <v>4569000</v>
      </c>
      <c r="E12" s="11">
        <f>E13+E17+E21+E43+E51</f>
        <v>4569000</v>
      </c>
      <c r="F12" s="11">
        <f>F13+F17+F21+F43+F51</f>
        <v>9228900</v>
      </c>
      <c r="G12" s="11">
        <f>G13+G17+G21+G43+G51</f>
        <v>8181400</v>
      </c>
      <c r="H12" s="11">
        <f>H13+H17+H21+H43+H51</f>
        <v>8168780</v>
      </c>
      <c r="I12" s="11">
        <f>I13+I17+I21+I43+I51</f>
        <v>8168780</v>
      </c>
      <c r="J12" s="11">
        <f>J13+J17+J21+J43+J51</f>
        <v>3366388</v>
      </c>
      <c r="K12" s="11">
        <f>I12-J12</f>
        <v>4802392</v>
      </c>
      <c r="L12" s="11">
        <f>L13+L17+L21+L43+L51</f>
        <v>5798481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582000</v>
      </c>
      <c r="E13" s="11">
        <f>E14</f>
        <v>582000</v>
      </c>
      <c r="F13" s="11">
        <f>F14</f>
        <v>2560200</v>
      </c>
      <c r="G13" s="11">
        <f>G14</f>
        <v>2081650</v>
      </c>
      <c r="H13" s="11">
        <f>H14</f>
        <v>2077494</v>
      </c>
      <c r="I13" s="11">
        <f>I14</f>
        <v>2077494</v>
      </c>
      <c r="J13" s="11">
        <f>J14</f>
        <v>1269408</v>
      </c>
      <c r="K13" s="11">
        <f>I13-J13</f>
        <v>808086</v>
      </c>
      <c r="L13" s="11">
        <f>L14</f>
        <v>1132012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582000</v>
      </c>
      <c r="E14" s="11">
        <f>E15</f>
        <v>582000</v>
      </c>
      <c r="F14" s="11">
        <f>F15</f>
        <v>2560200</v>
      </c>
      <c r="G14" s="11">
        <f>G15</f>
        <v>2081650</v>
      </c>
      <c r="H14" s="11">
        <f>H15</f>
        <v>2077494</v>
      </c>
      <c r="I14" s="11">
        <f>I15</f>
        <v>2077494</v>
      </c>
      <c r="J14" s="11">
        <f>J15</f>
        <v>1269408</v>
      </c>
      <c r="K14" s="11">
        <f>I14-J14</f>
        <v>808086</v>
      </c>
      <c r="L14" s="11">
        <f>L15</f>
        <v>1132012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582000</v>
      </c>
      <c r="E15" s="11">
        <f>E16</f>
        <v>582000</v>
      </c>
      <c r="F15" s="11">
        <f>F16</f>
        <v>2560200</v>
      </c>
      <c r="G15" s="11">
        <f>G16</f>
        <v>2081650</v>
      </c>
      <c r="H15" s="11">
        <f>H16</f>
        <v>2077494</v>
      </c>
      <c r="I15" s="11">
        <f>I16</f>
        <v>2077494</v>
      </c>
      <c r="J15" s="11">
        <f>J16</f>
        <v>1269408</v>
      </c>
      <c r="K15" s="11">
        <f>I15-J15</f>
        <v>808086</v>
      </c>
      <c r="L15" s="11">
        <f>L16</f>
        <v>1132012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582000</v>
      </c>
      <c r="E16" s="11">
        <v>582000</v>
      </c>
      <c r="F16" s="11">
        <v>2560200</v>
      </c>
      <c r="G16" s="11">
        <v>2081650</v>
      </c>
      <c r="H16" s="11">
        <v>2077494</v>
      </c>
      <c r="I16" s="11">
        <v>2077494</v>
      </c>
      <c r="J16" s="11">
        <v>1269408</v>
      </c>
      <c r="K16" s="11">
        <f>I16-J16</f>
        <v>808086</v>
      </c>
      <c r="L16" s="11">
        <v>1132012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27000</v>
      </c>
      <c r="G17" s="11">
        <f>+G18</f>
        <v>13000</v>
      </c>
      <c r="H17" s="11">
        <f>+H18</f>
        <v>13000</v>
      </c>
      <c r="I17" s="11">
        <f>+I18</f>
        <v>13000</v>
      </c>
      <c r="J17" s="11">
        <f>+J18</f>
        <v>1078</v>
      </c>
      <c r="K17" s="11">
        <f>I17-J17</f>
        <v>11922</v>
      </c>
      <c r="L17" s="11">
        <f>+L18</f>
        <v>1884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+D19+D20</f>
        <v>0</v>
      </c>
      <c r="E18" s="11">
        <f>+E19+E20</f>
        <v>0</v>
      </c>
      <c r="F18" s="11">
        <f>+F19+F20</f>
        <v>27000</v>
      </c>
      <c r="G18" s="11">
        <f>+G19+G20</f>
        <v>13000</v>
      </c>
      <c r="H18" s="11">
        <f>+H19+H20</f>
        <v>13000</v>
      </c>
      <c r="I18" s="11">
        <f>+I19+I20</f>
        <v>13000</v>
      </c>
      <c r="J18" s="11">
        <f>+J19+J20</f>
        <v>1078</v>
      </c>
      <c r="K18" s="11">
        <f>I18-J18</f>
        <v>11922</v>
      </c>
      <c r="L18" s="11">
        <f>+L19+L20</f>
        <v>1884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16000</v>
      </c>
      <c r="G19" s="11">
        <v>6000</v>
      </c>
      <c r="H19" s="11">
        <v>6000</v>
      </c>
      <c r="I19" s="11">
        <v>6000</v>
      </c>
      <c r="J19" s="11">
        <v>1078</v>
      </c>
      <c r="K19" s="11">
        <f>I19-J19</f>
        <v>4922</v>
      </c>
      <c r="L19" s="11">
        <v>1584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11000</v>
      </c>
      <c r="G20" s="11">
        <v>7000</v>
      </c>
      <c r="H20" s="11">
        <v>7000</v>
      </c>
      <c r="I20" s="11">
        <v>7000</v>
      </c>
      <c r="J20" s="11">
        <v>0</v>
      </c>
      <c r="K20" s="11">
        <f>I20-J20</f>
        <v>7000</v>
      </c>
      <c r="L20" s="11">
        <v>300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D22+D28+D31+D36</f>
        <v>1038000</v>
      </c>
      <c r="E21" s="11">
        <f>E22+E28+E31+E36</f>
        <v>1038000</v>
      </c>
      <c r="F21" s="11">
        <f>F22+F28+F31+F36</f>
        <v>2683950</v>
      </c>
      <c r="G21" s="11">
        <f>G22+G28+G31+G36</f>
        <v>2256250</v>
      </c>
      <c r="H21" s="11">
        <f>H22+H28+H31+H36</f>
        <v>2254902</v>
      </c>
      <c r="I21" s="11">
        <f>I22+I28+I31+I36</f>
        <v>2254902</v>
      </c>
      <c r="J21" s="11">
        <f>J22+J28+J31+J36</f>
        <v>1225589</v>
      </c>
      <c r="K21" s="11">
        <f>I21-J21</f>
        <v>1029313</v>
      </c>
      <c r="L21" s="11">
        <f>L22+L28+L31+L36</f>
        <v>1005778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D23+D26</f>
        <v>197000</v>
      </c>
      <c r="E22" s="11">
        <f>E23+E26</f>
        <v>197000</v>
      </c>
      <c r="F22" s="11">
        <f>F23+F26</f>
        <v>446000</v>
      </c>
      <c r="G22" s="11">
        <f>G23+G26</f>
        <v>418000</v>
      </c>
      <c r="H22" s="11">
        <f>H23+H26</f>
        <v>418000</v>
      </c>
      <c r="I22" s="11">
        <f>I23+I26</f>
        <v>418000</v>
      </c>
      <c r="J22" s="11">
        <f>J23+J26</f>
        <v>208306</v>
      </c>
      <c r="K22" s="11">
        <f>I22-J22</f>
        <v>209694</v>
      </c>
      <c r="L22" s="11">
        <f>L23+L26</f>
        <v>133395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D24+D25</f>
        <v>0</v>
      </c>
      <c r="E23" s="11">
        <f>E24+E25</f>
        <v>0</v>
      </c>
      <c r="F23" s="11">
        <f>F24+F25</f>
        <v>30000</v>
      </c>
      <c r="G23" s="11">
        <f>G24+G25</f>
        <v>30000</v>
      </c>
      <c r="H23" s="11">
        <f>H24+H25</f>
        <v>30000</v>
      </c>
      <c r="I23" s="11">
        <f>I24+I25</f>
        <v>30000</v>
      </c>
      <c r="J23" s="11">
        <f>J24+J25</f>
        <v>18300</v>
      </c>
      <c r="K23" s="11">
        <f>I23-J23</f>
        <v>11700</v>
      </c>
      <c r="L23" s="11">
        <f>L24+L25</f>
        <v>18691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30000</v>
      </c>
      <c r="G24" s="11">
        <v>30000</v>
      </c>
      <c r="H24" s="11">
        <v>30000</v>
      </c>
      <c r="I24" s="11">
        <v>30000</v>
      </c>
      <c r="J24" s="11">
        <v>18300</v>
      </c>
      <c r="K24" s="11">
        <f>I24-J24</f>
        <v>11700</v>
      </c>
      <c r="L24" s="11">
        <v>18300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391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197000</v>
      </c>
      <c r="E26" s="11">
        <f>E27</f>
        <v>197000</v>
      </c>
      <c r="F26" s="11">
        <f>F27</f>
        <v>416000</v>
      </c>
      <c r="G26" s="11">
        <f>G27</f>
        <v>388000</v>
      </c>
      <c r="H26" s="11">
        <f>H27</f>
        <v>388000</v>
      </c>
      <c r="I26" s="11">
        <f>I27</f>
        <v>388000</v>
      </c>
      <c r="J26" s="11">
        <f>J27</f>
        <v>190006</v>
      </c>
      <c r="K26" s="11">
        <f>I26-J26</f>
        <v>197994</v>
      </c>
      <c r="L26" s="11">
        <f>L27</f>
        <v>114704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197000</v>
      </c>
      <c r="E27" s="11">
        <v>197000</v>
      </c>
      <c r="F27" s="11">
        <v>416000</v>
      </c>
      <c r="G27" s="11">
        <v>388000</v>
      </c>
      <c r="H27" s="11">
        <v>388000</v>
      </c>
      <c r="I27" s="11">
        <v>388000</v>
      </c>
      <c r="J27" s="11">
        <v>190006</v>
      </c>
      <c r="K27" s="11">
        <f>I27-J27</f>
        <v>197994</v>
      </c>
      <c r="L27" s="11">
        <v>114704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f>+D29</f>
        <v>100000</v>
      </c>
      <c r="E28" s="11">
        <f>+E29</f>
        <v>100000</v>
      </c>
      <c r="F28" s="11">
        <f>+F29</f>
        <v>100000</v>
      </c>
      <c r="G28" s="11">
        <f>+G29</f>
        <v>100000</v>
      </c>
      <c r="H28" s="11">
        <f>+H29</f>
        <v>100000</v>
      </c>
      <c r="I28" s="11">
        <f>+I29</f>
        <v>100000</v>
      </c>
      <c r="J28" s="11">
        <f>+J29</f>
        <v>59968</v>
      </c>
      <c r="K28" s="11">
        <f>I28-J28</f>
        <v>40032</v>
      </c>
      <c r="L28" s="11">
        <f>+L29</f>
        <v>0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</f>
        <v>100000</v>
      </c>
      <c r="E29" s="11">
        <f>E30</f>
        <v>100000</v>
      </c>
      <c r="F29" s="11">
        <f>F30</f>
        <v>100000</v>
      </c>
      <c r="G29" s="11">
        <f>G30</f>
        <v>100000</v>
      </c>
      <c r="H29" s="11">
        <f>H30</f>
        <v>100000</v>
      </c>
      <c r="I29" s="11">
        <f>I30</f>
        <v>100000</v>
      </c>
      <c r="J29" s="11">
        <f>J30</f>
        <v>59968</v>
      </c>
      <c r="K29" s="11">
        <f>I29-J29</f>
        <v>40032</v>
      </c>
      <c r="L29" s="11">
        <f>L30</f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100000</v>
      </c>
      <c r="E30" s="11">
        <v>100000</v>
      </c>
      <c r="F30" s="11">
        <v>100000</v>
      </c>
      <c r="G30" s="11">
        <v>100000</v>
      </c>
      <c r="H30" s="11">
        <v>100000</v>
      </c>
      <c r="I30" s="11">
        <v>100000</v>
      </c>
      <c r="J30" s="11">
        <v>59968</v>
      </c>
      <c r="K30" s="11">
        <f>I30-J30</f>
        <v>40032</v>
      </c>
      <c r="L30" s="11">
        <v>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D32+D35</f>
        <v>193000</v>
      </c>
      <c r="E31" s="11">
        <f>E32+E35</f>
        <v>193000</v>
      </c>
      <c r="F31" s="11">
        <f>F32+F35</f>
        <v>385550</v>
      </c>
      <c r="G31" s="11">
        <f>G32+G35</f>
        <v>352850</v>
      </c>
      <c r="H31" s="11">
        <f>H32+H35</f>
        <v>352850</v>
      </c>
      <c r="I31" s="11">
        <f>I32+I35</f>
        <v>352850</v>
      </c>
      <c r="J31" s="11">
        <f>J32+J35</f>
        <v>87140</v>
      </c>
      <c r="K31" s="11">
        <f>I31-J31</f>
        <v>265710</v>
      </c>
      <c r="L31" s="11">
        <f>L32+L35</f>
        <v>96884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D33+D34</f>
        <v>0</v>
      </c>
      <c r="E32" s="11">
        <f>E33+E34</f>
        <v>0</v>
      </c>
      <c r="F32" s="11">
        <f>F33+F34</f>
        <v>130550</v>
      </c>
      <c r="G32" s="11">
        <f>G33+G34</f>
        <v>97850</v>
      </c>
      <c r="H32" s="11">
        <f>H33+H34</f>
        <v>97850</v>
      </c>
      <c r="I32" s="11">
        <f>I33+I34</f>
        <v>97850</v>
      </c>
      <c r="J32" s="11">
        <f>J33+J34</f>
        <v>86700</v>
      </c>
      <c r="K32" s="11">
        <f>I32-J32</f>
        <v>11150</v>
      </c>
      <c r="L32" s="11">
        <f>L33+L34</f>
        <v>96444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73550</v>
      </c>
      <c r="G33" s="11">
        <v>55000</v>
      </c>
      <c r="H33" s="11">
        <v>55000</v>
      </c>
      <c r="I33" s="11">
        <v>55000</v>
      </c>
      <c r="J33" s="11">
        <v>49184</v>
      </c>
      <c r="K33" s="11">
        <f>I33-J33</f>
        <v>5816</v>
      </c>
      <c r="L33" s="11">
        <v>48941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57000</v>
      </c>
      <c r="G34" s="11">
        <v>42850</v>
      </c>
      <c r="H34" s="11">
        <v>42850</v>
      </c>
      <c r="I34" s="11">
        <v>42850</v>
      </c>
      <c r="J34" s="11">
        <v>37516</v>
      </c>
      <c r="K34" s="11">
        <f>I34-J34</f>
        <v>5334</v>
      </c>
      <c r="L34" s="11">
        <v>47503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193000</v>
      </c>
      <c r="E35" s="11">
        <v>193000</v>
      </c>
      <c r="F35" s="11">
        <v>255000</v>
      </c>
      <c r="G35" s="11">
        <v>255000</v>
      </c>
      <c r="H35" s="11">
        <v>255000</v>
      </c>
      <c r="I35" s="11">
        <v>255000</v>
      </c>
      <c r="J35" s="11">
        <v>440</v>
      </c>
      <c r="K35" s="11">
        <f>I35-J35</f>
        <v>254560</v>
      </c>
      <c r="L35" s="11">
        <v>440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+D37+D39+D41</f>
        <v>548000</v>
      </c>
      <c r="E36" s="11">
        <f>+E37+E39+E41</f>
        <v>548000</v>
      </c>
      <c r="F36" s="11">
        <f>+F37+F39+F41</f>
        <v>1752400</v>
      </c>
      <c r="G36" s="11">
        <f>+G37+G39+G41</f>
        <v>1385400</v>
      </c>
      <c r="H36" s="11">
        <f>+H37+H39+H41</f>
        <v>1384052</v>
      </c>
      <c r="I36" s="11">
        <f>+I37+I39+I41</f>
        <v>1384052</v>
      </c>
      <c r="J36" s="11">
        <f>+J37+J39+J41</f>
        <v>870175</v>
      </c>
      <c r="K36" s="11">
        <f>I36-J36</f>
        <v>513877</v>
      </c>
      <c r="L36" s="11">
        <f>+L37+L39+L41</f>
        <v>775499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1135400</v>
      </c>
      <c r="G37" s="11">
        <f>G38</f>
        <v>828400</v>
      </c>
      <c r="H37" s="11">
        <f>H38</f>
        <v>827052</v>
      </c>
      <c r="I37" s="11">
        <f>I38</f>
        <v>827052</v>
      </c>
      <c r="J37" s="11">
        <f>J38</f>
        <v>763618</v>
      </c>
      <c r="K37" s="11">
        <f>I37-J37</f>
        <v>63434</v>
      </c>
      <c r="L37" s="11">
        <f>L38</f>
        <v>768679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1135400</v>
      </c>
      <c r="G38" s="11">
        <v>828400</v>
      </c>
      <c r="H38" s="11">
        <v>827052</v>
      </c>
      <c r="I38" s="11">
        <v>827052</v>
      </c>
      <c r="J38" s="11">
        <v>763618</v>
      </c>
      <c r="K38" s="11">
        <f>I38-J38</f>
        <v>63434</v>
      </c>
      <c r="L38" s="11">
        <v>768679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62000</v>
      </c>
      <c r="G39" s="11">
        <f>G40</f>
        <v>4000</v>
      </c>
      <c r="H39" s="11">
        <f>H40</f>
        <v>4000</v>
      </c>
      <c r="I39" s="11">
        <f>I40</f>
        <v>4000</v>
      </c>
      <c r="J39" s="11">
        <f>J40</f>
        <v>3008</v>
      </c>
      <c r="K39" s="11">
        <f>I39-J39</f>
        <v>992</v>
      </c>
      <c r="L39" s="11">
        <f>L40</f>
        <v>3008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62000</v>
      </c>
      <c r="G40" s="11">
        <v>4000</v>
      </c>
      <c r="H40" s="11">
        <v>4000</v>
      </c>
      <c r="I40" s="11">
        <v>4000</v>
      </c>
      <c r="J40" s="11">
        <v>3008</v>
      </c>
      <c r="K40" s="11">
        <f>I40-J40</f>
        <v>992</v>
      </c>
      <c r="L40" s="11">
        <v>3008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548000</v>
      </c>
      <c r="E41" s="11">
        <f>E42</f>
        <v>548000</v>
      </c>
      <c r="F41" s="11">
        <f>F42</f>
        <v>555000</v>
      </c>
      <c r="G41" s="11">
        <f>G42</f>
        <v>553000</v>
      </c>
      <c r="H41" s="11">
        <f>H42</f>
        <v>553000</v>
      </c>
      <c r="I41" s="11">
        <f>I42</f>
        <v>553000</v>
      </c>
      <c r="J41" s="11">
        <f>J42</f>
        <v>103549</v>
      </c>
      <c r="K41" s="11">
        <f>I41-J41</f>
        <v>449451</v>
      </c>
      <c r="L41" s="11">
        <f>L42</f>
        <v>3812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548000</v>
      </c>
      <c r="E42" s="11">
        <v>548000</v>
      </c>
      <c r="F42" s="11">
        <v>555000</v>
      </c>
      <c r="G42" s="11">
        <v>553000</v>
      </c>
      <c r="H42" s="11">
        <v>553000</v>
      </c>
      <c r="I42" s="11">
        <v>553000</v>
      </c>
      <c r="J42" s="11">
        <v>103549</v>
      </c>
      <c r="K42" s="11">
        <f>I42-J42</f>
        <v>449451</v>
      </c>
      <c r="L42" s="11">
        <v>3812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D44+D48</f>
        <v>619000</v>
      </c>
      <c r="E43" s="11">
        <f>E44+E48</f>
        <v>619000</v>
      </c>
      <c r="F43" s="11">
        <f>F44+F48</f>
        <v>942500</v>
      </c>
      <c r="G43" s="11">
        <f>G44+G48</f>
        <v>865500</v>
      </c>
      <c r="H43" s="11">
        <f>H44+H48</f>
        <v>858384</v>
      </c>
      <c r="I43" s="11">
        <f>I44+I48</f>
        <v>858384</v>
      </c>
      <c r="J43" s="11">
        <f>J44+J48</f>
        <v>165443</v>
      </c>
      <c r="K43" s="11">
        <f>I43-J43</f>
        <v>692941</v>
      </c>
      <c r="L43" s="11">
        <f>L44+L48</f>
        <v>3299179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+D45+D47</f>
        <v>619000</v>
      </c>
      <c r="E44" s="11">
        <f>+E45+E47</f>
        <v>619000</v>
      </c>
      <c r="F44" s="11">
        <f>+F45+F47</f>
        <v>848000</v>
      </c>
      <c r="G44" s="11">
        <f>+G45+G47</f>
        <v>786000</v>
      </c>
      <c r="H44" s="11">
        <f>+H45+H47</f>
        <v>778884</v>
      </c>
      <c r="I44" s="11">
        <f>+I45+I47</f>
        <v>778884</v>
      </c>
      <c r="J44" s="11">
        <f>+J45+J47</f>
        <v>97608</v>
      </c>
      <c r="K44" s="11">
        <f>I44-J44</f>
        <v>681276</v>
      </c>
      <c r="L44" s="11">
        <f>+L45+L47</f>
        <v>3245267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50000</v>
      </c>
      <c r="E45" s="11">
        <f>E46</f>
        <v>50000</v>
      </c>
      <c r="F45" s="11">
        <f>F46</f>
        <v>177000</v>
      </c>
      <c r="G45" s="11">
        <f>G46</f>
        <v>145000</v>
      </c>
      <c r="H45" s="11">
        <f>H46</f>
        <v>137884</v>
      </c>
      <c r="I45" s="11">
        <f>I46</f>
        <v>137884</v>
      </c>
      <c r="J45" s="11">
        <f>J46</f>
        <v>44198</v>
      </c>
      <c r="K45" s="11">
        <f>I45-J45</f>
        <v>93686</v>
      </c>
      <c r="L45" s="11">
        <f>L46</f>
        <v>3191758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50000</v>
      </c>
      <c r="E46" s="11">
        <v>50000</v>
      </c>
      <c r="F46" s="11">
        <v>177000</v>
      </c>
      <c r="G46" s="11">
        <v>145000</v>
      </c>
      <c r="H46" s="11">
        <v>137884</v>
      </c>
      <c r="I46" s="11">
        <v>137884</v>
      </c>
      <c r="J46" s="11">
        <v>44198</v>
      </c>
      <c r="K46" s="11">
        <f>I46-J46</f>
        <v>93686</v>
      </c>
      <c r="L46" s="11">
        <v>3191758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569000</v>
      </c>
      <c r="E47" s="11">
        <v>569000</v>
      </c>
      <c r="F47" s="11">
        <v>671000</v>
      </c>
      <c r="G47" s="11">
        <v>641000</v>
      </c>
      <c r="H47" s="11">
        <v>641000</v>
      </c>
      <c r="I47" s="11">
        <v>641000</v>
      </c>
      <c r="J47" s="11">
        <v>53410</v>
      </c>
      <c r="K47" s="11">
        <f>I47-J47</f>
        <v>587590</v>
      </c>
      <c r="L47" s="11">
        <v>53509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</f>
        <v>0</v>
      </c>
      <c r="E48" s="11">
        <f>+E49</f>
        <v>0</v>
      </c>
      <c r="F48" s="11">
        <f>+F49</f>
        <v>94500</v>
      </c>
      <c r="G48" s="11">
        <f>+G49</f>
        <v>79500</v>
      </c>
      <c r="H48" s="11">
        <f>+H49</f>
        <v>79500</v>
      </c>
      <c r="I48" s="11">
        <f>+I49</f>
        <v>79500</v>
      </c>
      <c r="J48" s="11">
        <f>+J49</f>
        <v>67835</v>
      </c>
      <c r="K48" s="11">
        <f>I48-J48</f>
        <v>11665</v>
      </c>
      <c r="L48" s="11">
        <f>+L49</f>
        <v>53912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94500</v>
      </c>
      <c r="G49" s="11">
        <f>G50</f>
        <v>79500</v>
      </c>
      <c r="H49" s="11">
        <f>H50</f>
        <v>79500</v>
      </c>
      <c r="I49" s="11">
        <f>I50</f>
        <v>79500</v>
      </c>
      <c r="J49" s="11">
        <f>J50</f>
        <v>67835</v>
      </c>
      <c r="K49" s="11">
        <f>I49-J49</f>
        <v>11665</v>
      </c>
      <c r="L49" s="11">
        <f>L50</f>
        <v>53912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94500</v>
      </c>
      <c r="G50" s="11">
        <v>79500</v>
      </c>
      <c r="H50" s="11">
        <v>79500</v>
      </c>
      <c r="I50" s="11">
        <v>79500</v>
      </c>
      <c r="J50" s="11">
        <v>67835</v>
      </c>
      <c r="K50" s="11">
        <f>I50-J50</f>
        <v>11665</v>
      </c>
      <c r="L50" s="11">
        <v>53912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2330000</v>
      </c>
      <c r="E51" s="11">
        <f>+E52+E54</f>
        <v>2330000</v>
      </c>
      <c r="F51" s="11">
        <f>+F52+F54</f>
        <v>3015250</v>
      </c>
      <c r="G51" s="11">
        <f>+G52+G54</f>
        <v>2965000</v>
      </c>
      <c r="H51" s="11">
        <f>+H52+H54</f>
        <v>2965000</v>
      </c>
      <c r="I51" s="11">
        <f>+I52+I54</f>
        <v>2965000</v>
      </c>
      <c r="J51" s="11">
        <f>+J52+J54</f>
        <v>704870</v>
      </c>
      <c r="K51" s="11">
        <f>I51-J51</f>
        <v>2260130</v>
      </c>
      <c r="L51" s="11">
        <f>+L52+L54</f>
        <v>359628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0</v>
      </c>
      <c r="E52" s="11">
        <f>+E53</f>
        <v>0</v>
      </c>
      <c r="F52" s="11">
        <f>+F53</f>
        <v>0</v>
      </c>
      <c r="G52" s="11">
        <f>+G53</f>
        <v>0</v>
      </c>
      <c r="H52" s="11">
        <f>+H53</f>
        <v>0</v>
      </c>
      <c r="I52" s="11">
        <f>+I53</f>
        <v>0</v>
      </c>
      <c r="J52" s="11">
        <f>+J53</f>
        <v>0</v>
      </c>
      <c r="K52" s="11">
        <f>I52-J52</f>
        <v>0</v>
      </c>
      <c r="L52" s="11">
        <f>+L53</f>
        <v>1386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f>I53-J53</f>
        <v>0</v>
      </c>
      <c r="L53" s="11">
        <v>1386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2330000</v>
      </c>
      <c r="E54" s="11">
        <f>E55</f>
        <v>2330000</v>
      </c>
      <c r="F54" s="11">
        <f>F55</f>
        <v>3015250</v>
      </c>
      <c r="G54" s="11">
        <f>G55</f>
        <v>2965000</v>
      </c>
      <c r="H54" s="11">
        <f>H55</f>
        <v>2965000</v>
      </c>
      <c r="I54" s="11">
        <f>I55</f>
        <v>2965000</v>
      </c>
      <c r="J54" s="11">
        <f>J55</f>
        <v>704870</v>
      </c>
      <c r="K54" s="11">
        <f>I54-J54</f>
        <v>2260130</v>
      </c>
      <c r="L54" s="11">
        <f>L55</f>
        <v>358242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2330000</v>
      </c>
      <c r="E55" s="11">
        <f>E56</f>
        <v>2330000</v>
      </c>
      <c r="F55" s="11">
        <f>F56</f>
        <v>3015250</v>
      </c>
      <c r="G55" s="11">
        <f>G56</f>
        <v>2965000</v>
      </c>
      <c r="H55" s="11">
        <f>H56</f>
        <v>2965000</v>
      </c>
      <c r="I55" s="11">
        <f>I56</f>
        <v>2965000</v>
      </c>
      <c r="J55" s="11">
        <f>J56</f>
        <v>704870</v>
      </c>
      <c r="K55" s="11">
        <f>I55-J55</f>
        <v>2260130</v>
      </c>
      <c r="L55" s="11">
        <f>L56</f>
        <v>358242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2330000</v>
      </c>
      <c r="E56" s="11">
        <v>2330000</v>
      </c>
      <c r="F56" s="11">
        <v>3015250</v>
      </c>
      <c r="G56" s="11">
        <v>2965000</v>
      </c>
      <c r="H56" s="11">
        <v>2965000</v>
      </c>
      <c r="I56" s="11">
        <v>2965000</v>
      </c>
      <c r="J56" s="11">
        <v>704870</v>
      </c>
      <c r="K56" s="11">
        <f>I56-J56</f>
        <v>2260130</v>
      </c>
      <c r="L56" s="11">
        <v>358242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172900</v>
      </c>
      <c r="K57" s="11">
        <f>I57-J57</f>
        <v>-172900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172900</v>
      </c>
      <c r="K58" s="11">
        <f>I58-J58</f>
        <v>-172900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168234</v>
      </c>
      <c r="K59" s="11">
        <f>I59-J59</f>
        <v>-168234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4666</v>
      </c>
      <c r="K60" s="11">
        <f>I60-J60</f>
        <v>-4666</v>
      </c>
      <c r="L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25">
      <c r="A62" s="13" t="s">
        <v>165</v>
      </c>
      <c r="B62" s="13"/>
      <c r="C62" s="13"/>
      <c r="D62" s="13"/>
      <c r="E62" s="13" t="s">
        <v>167</v>
      </c>
      <c r="F62" s="13"/>
      <c r="G62" s="13"/>
      <c r="H62" s="13"/>
      <c r="I62" s="13" t="s">
        <v>168</v>
      </c>
      <c r="J62" s="13"/>
      <c r="K62" s="13"/>
      <c r="L62" s="13"/>
    </row>
    <row r="63" spans="1:12" x14ac:dyDescent="0.25">
      <c r="A63" s="3" t="s">
        <v>166</v>
      </c>
      <c r="B63" s="3"/>
      <c r="C63" s="3"/>
      <c r="D63" s="3"/>
      <c r="E63" s="3"/>
      <c r="F63" s="3"/>
      <c r="G63" s="3"/>
      <c r="H63" s="3"/>
      <c r="I63" s="3" t="s">
        <v>169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4">
    <mergeCell ref="K6:K10"/>
    <mergeCell ref="L6:L10"/>
    <mergeCell ref="A62:D62"/>
    <mergeCell ref="A63:D63"/>
    <mergeCell ref="E62:H62"/>
    <mergeCell ref="E63:H63"/>
    <mergeCell ref="I62:L62"/>
    <mergeCell ref="I63:L6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2021-12-06T07:53:10Z</dcterms:created>
  <dcterms:modified xsi:type="dcterms:W3CDTF">2021-12-06T07:53:15Z</dcterms:modified>
</cp:coreProperties>
</file>