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24CDD5C1-1F2C-4A0A-A541-FE3038EDC1B1}" xr6:coauthVersionLast="43" xr6:coauthVersionMax="43" xr10:uidLastSave="{00000000-0000-0000-0000-000000000000}"/>
  <bookViews>
    <workbookView xWindow="735" yWindow="735" windowWidth="15375" windowHeight="7875" xr2:uid="{3F56686D-CED2-4973-A44B-6F2D5F863F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K20" i="1"/>
  <c r="D23" i="1"/>
  <c r="D22" i="1" s="1"/>
  <c r="E23" i="1"/>
  <c r="F23" i="1"/>
  <c r="G23" i="1"/>
  <c r="G22" i="1" s="1"/>
  <c r="G21" i="1" s="1"/>
  <c r="H23" i="1"/>
  <c r="H22" i="1" s="1"/>
  <c r="I23" i="1"/>
  <c r="J23" i="1"/>
  <c r="K23" i="1"/>
  <c r="L23" i="1"/>
  <c r="L22" i="1" s="1"/>
  <c r="K24" i="1"/>
  <c r="K25" i="1"/>
  <c r="D26" i="1"/>
  <c r="E26" i="1"/>
  <c r="E22" i="1" s="1"/>
  <c r="F26" i="1"/>
  <c r="F22" i="1" s="1"/>
  <c r="G26" i="1"/>
  <c r="H26" i="1"/>
  <c r="I26" i="1"/>
  <c r="K26" i="1" s="1"/>
  <c r="J26" i="1"/>
  <c r="J22" i="1" s="1"/>
  <c r="L26" i="1"/>
  <c r="K27" i="1"/>
  <c r="D28" i="1"/>
  <c r="G28" i="1"/>
  <c r="H28" i="1"/>
  <c r="L28" i="1"/>
  <c r="D29" i="1"/>
  <c r="E29" i="1"/>
  <c r="E28" i="1" s="1"/>
  <c r="F29" i="1"/>
  <c r="F28" i="1" s="1"/>
  <c r="G29" i="1"/>
  <c r="H29" i="1"/>
  <c r="I29" i="1"/>
  <c r="K29" i="1" s="1"/>
  <c r="J29" i="1"/>
  <c r="J28" i="1" s="1"/>
  <c r="L29" i="1"/>
  <c r="K30" i="1"/>
  <c r="K31" i="1"/>
  <c r="K32" i="1"/>
  <c r="F33" i="1"/>
  <c r="J33" i="1"/>
  <c r="D34" i="1"/>
  <c r="D33" i="1" s="1"/>
  <c r="E34" i="1"/>
  <c r="E33" i="1" s="1"/>
  <c r="F34" i="1"/>
  <c r="G34" i="1"/>
  <c r="H34" i="1"/>
  <c r="H33" i="1" s="1"/>
  <c r="I34" i="1"/>
  <c r="K34" i="1" s="1"/>
  <c r="J34" i="1"/>
  <c r="L34" i="1"/>
  <c r="L33" i="1" s="1"/>
  <c r="K35" i="1"/>
  <c r="D36" i="1"/>
  <c r="E36" i="1"/>
  <c r="F36" i="1"/>
  <c r="G36" i="1"/>
  <c r="G33" i="1" s="1"/>
  <c r="H36" i="1"/>
  <c r="I36" i="1"/>
  <c r="J36" i="1"/>
  <c r="K36" i="1"/>
  <c r="L36" i="1"/>
  <c r="K37" i="1"/>
  <c r="D38" i="1"/>
  <c r="E38" i="1"/>
  <c r="F38" i="1"/>
  <c r="G38" i="1"/>
  <c r="H38" i="1"/>
  <c r="I38" i="1"/>
  <c r="K38" i="1" s="1"/>
  <c r="J38" i="1"/>
  <c r="L38" i="1"/>
  <c r="K39" i="1"/>
  <c r="F41" i="1"/>
  <c r="F40" i="1" s="1"/>
  <c r="G41" i="1"/>
  <c r="J41" i="1"/>
  <c r="J40" i="1" s="1"/>
  <c r="D42" i="1"/>
  <c r="D41" i="1" s="1"/>
  <c r="E42" i="1"/>
  <c r="E41" i="1" s="1"/>
  <c r="E40" i="1" s="1"/>
  <c r="F42" i="1"/>
  <c r="G42" i="1"/>
  <c r="H42" i="1"/>
  <c r="H41" i="1" s="1"/>
  <c r="I42" i="1"/>
  <c r="I41" i="1" s="1"/>
  <c r="J42" i="1"/>
  <c r="L42" i="1"/>
  <c r="L41" i="1" s="1"/>
  <c r="K43" i="1"/>
  <c r="K44" i="1"/>
  <c r="K45" i="1"/>
  <c r="E46" i="1"/>
  <c r="F46" i="1"/>
  <c r="I46" i="1"/>
  <c r="K46" i="1" s="1"/>
  <c r="J46" i="1"/>
  <c r="D47" i="1"/>
  <c r="D46" i="1" s="1"/>
  <c r="E47" i="1"/>
  <c r="F47" i="1"/>
  <c r="G47" i="1"/>
  <c r="G46" i="1" s="1"/>
  <c r="G40" i="1" s="1"/>
  <c r="H47" i="1"/>
  <c r="H46" i="1" s="1"/>
  <c r="I47" i="1"/>
  <c r="J47" i="1"/>
  <c r="K47" i="1"/>
  <c r="L47" i="1"/>
  <c r="L46" i="1" s="1"/>
  <c r="K48" i="1"/>
  <c r="D50" i="1"/>
  <c r="D49" i="1" s="1"/>
  <c r="E50" i="1"/>
  <c r="F50" i="1"/>
  <c r="G50" i="1"/>
  <c r="H50" i="1"/>
  <c r="H49" i="1" s="1"/>
  <c r="I50" i="1"/>
  <c r="J50" i="1"/>
  <c r="L50" i="1"/>
  <c r="L49" i="1" s="1"/>
  <c r="K51" i="1"/>
  <c r="D52" i="1"/>
  <c r="G52" i="1"/>
  <c r="G49" i="1" s="1"/>
  <c r="H52" i="1"/>
  <c r="L52" i="1"/>
  <c r="D53" i="1"/>
  <c r="E53" i="1"/>
  <c r="E52" i="1" s="1"/>
  <c r="F53" i="1"/>
  <c r="F52" i="1" s="1"/>
  <c r="F49" i="1" s="1"/>
  <c r="G53" i="1"/>
  <c r="H53" i="1"/>
  <c r="I53" i="1"/>
  <c r="K53" i="1" s="1"/>
  <c r="J53" i="1"/>
  <c r="J52" i="1" s="1"/>
  <c r="J49" i="1" s="1"/>
  <c r="L53" i="1"/>
  <c r="K54" i="1"/>
  <c r="K55" i="1"/>
  <c r="K56" i="1"/>
  <c r="K57" i="1"/>
  <c r="K58" i="1"/>
  <c r="K59" i="1"/>
  <c r="K60" i="1"/>
  <c r="L40" i="1" l="1"/>
  <c r="H12" i="1"/>
  <c r="K41" i="1"/>
  <c r="I40" i="1"/>
  <c r="K40" i="1" s="1"/>
  <c r="J21" i="1"/>
  <c r="F21" i="1"/>
  <c r="G12" i="1"/>
  <c r="K14" i="1"/>
  <c r="E49" i="1"/>
  <c r="D12" i="1"/>
  <c r="H40" i="1"/>
  <c r="D40" i="1"/>
  <c r="E21" i="1"/>
  <c r="E12" i="1" s="1"/>
  <c r="L21" i="1"/>
  <c r="L12" i="1" s="1"/>
  <c r="H21" i="1"/>
  <c r="D21" i="1"/>
  <c r="J12" i="1"/>
  <c r="F12" i="1"/>
  <c r="I22" i="1"/>
  <c r="I33" i="1"/>
  <c r="K33" i="1" s="1"/>
  <c r="I17" i="1"/>
  <c r="K17" i="1" s="1"/>
  <c r="I13" i="1"/>
  <c r="I52" i="1"/>
  <c r="K52" i="1" s="1"/>
  <c r="K50" i="1"/>
  <c r="K42" i="1"/>
  <c r="I28" i="1"/>
  <c r="K28" i="1" s="1"/>
  <c r="I21" i="1" l="1"/>
  <c r="K21" i="1" s="1"/>
  <c r="K22" i="1"/>
  <c r="I49" i="1"/>
  <c r="K49" i="1" s="1"/>
  <c r="K13" i="1"/>
  <c r="I12" i="1" l="1"/>
  <c r="K12" i="1" s="1"/>
</calcChain>
</file>

<file path=xl/sharedStrings.xml><?xml version="1.0" encoding="utf-8"?>
<sst xmlns="http://schemas.openxmlformats.org/spreadsheetml/2006/main" count="172" uniqueCount="170">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</sst>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11302-D2BB-422A-89DC-622C7B3D6982}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D13+D17+D21+D40+D49</f>
        <v>3151800</v>
      </c>
      <c r="E12" s="11">
        <f>E13+E17+E21+E40+E49</f>
        <v>3151800</v>
      </c>
      <c r="F12" s="11">
        <f>F13+F17+F21+F40+F49</f>
        <v>7300800</v>
      </c>
      <c r="G12" s="11">
        <f>G13+G17+G21+G40+G49</f>
        <v>2664100</v>
      </c>
      <c r="H12" s="11">
        <f>H13+H17+H21+H40+H49</f>
        <v>2662826</v>
      </c>
      <c r="I12" s="11">
        <f>I13+I17+I21+I40+I49</f>
        <v>2662826</v>
      </c>
      <c r="J12" s="11">
        <f>J13+J17+J21+J40+J49</f>
        <v>847503</v>
      </c>
      <c r="K12" s="11">
        <f>I12-J12</f>
        <v>1815323</v>
      </c>
      <c r="L12" s="11">
        <f>L13+L17+L21+L40+L49</f>
        <v>832959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764000</v>
      </c>
      <c r="E13" s="11">
        <f>E14</f>
        <v>764000</v>
      </c>
      <c r="F13" s="11">
        <f>F14</f>
        <v>2586800</v>
      </c>
      <c r="G13" s="11">
        <f>G14</f>
        <v>716600</v>
      </c>
      <c r="H13" s="11">
        <f>H14</f>
        <v>715326</v>
      </c>
      <c r="I13" s="11">
        <f>I14</f>
        <v>715326</v>
      </c>
      <c r="J13" s="11">
        <f>J14</f>
        <v>408772</v>
      </c>
      <c r="K13" s="11">
        <f>I13-J13</f>
        <v>306554</v>
      </c>
      <c r="L13" s="11">
        <f>L14</f>
        <v>383210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764000</v>
      </c>
      <c r="E14" s="11">
        <f>E15</f>
        <v>764000</v>
      </c>
      <c r="F14" s="11">
        <f>F15</f>
        <v>2586800</v>
      </c>
      <c r="G14" s="11">
        <f>G15</f>
        <v>716600</v>
      </c>
      <c r="H14" s="11">
        <f>H15</f>
        <v>715326</v>
      </c>
      <c r="I14" s="11">
        <f>I15</f>
        <v>715326</v>
      </c>
      <c r="J14" s="11">
        <f>J15</f>
        <v>408772</v>
      </c>
      <c r="K14" s="11">
        <f>I14-J14</f>
        <v>306554</v>
      </c>
      <c r="L14" s="11">
        <f>L15</f>
        <v>383210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764000</v>
      </c>
      <c r="E15" s="11">
        <f>E16</f>
        <v>764000</v>
      </c>
      <c r="F15" s="11">
        <f>F16</f>
        <v>2586800</v>
      </c>
      <c r="G15" s="11">
        <f>G16</f>
        <v>716600</v>
      </c>
      <c r="H15" s="11">
        <f>H16</f>
        <v>715326</v>
      </c>
      <c r="I15" s="11">
        <f>I16</f>
        <v>715326</v>
      </c>
      <c r="J15" s="11">
        <f>J16</f>
        <v>408772</v>
      </c>
      <c r="K15" s="11">
        <f>I15-J15</f>
        <v>306554</v>
      </c>
      <c r="L15" s="11">
        <f>L16</f>
        <v>383210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764000</v>
      </c>
      <c r="E16" s="11">
        <v>764000</v>
      </c>
      <c r="F16" s="11">
        <v>2586800</v>
      </c>
      <c r="G16" s="11">
        <v>716600</v>
      </c>
      <c r="H16" s="11">
        <v>715326</v>
      </c>
      <c r="I16" s="11">
        <v>715326</v>
      </c>
      <c r="J16" s="11">
        <v>408772</v>
      </c>
      <c r="K16" s="11">
        <f>I16-J16</f>
        <v>306554</v>
      </c>
      <c r="L16" s="11">
        <v>383210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35000</v>
      </c>
      <c r="G17" s="11">
        <f>+G18</f>
        <v>2000</v>
      </c>
      <c r="H17" s="11">
        <f>+H18</f>
        <v>2000</v>
      </c>
      <c r="I17" s="11">
        <f>+I18</f>
        <v>2000</v>
      </c>
      <c r="J17" s="11">
        <f>+J18</f>
        <v>0</v>
      </c>
      <c r="K17" s="11">
        <f>I17-J17</f>
        <v>2000</v>
      </c>
      <c r="L17" s="11">
        <f>+L18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+D19+D20</f>
        <v>0</v>
      </c>
      <c r="E18" s="11">
        <f>+E19+E20</f>
        <v>0</v>
      </c>
      <c r="F18" s="11">
        <f>+F19+F20</f>
        <v>35000</v>
      </c>
      <c r="G18" s="11">
        <f>+G19+G20</f>
        <v>2000</v>
      </c>
      <c r="H18" s="11">
        <f>+H19+H20</f>
        <v>2000</v>
      </c>
      <c r="I18" s="11">
        <f>+I19+I20</f>
        <v>2000</v>
      </c>
      <c r="J18" s="11">
        <f>+J19+J20</f>
        <v>0</v>
      </c>
      <c r="K18" s="11">
        <f>I18-J18</f>
        <v>2000</v>
      </c>
      <c r="L18" s="11">
        <f>+L19+L20</f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</v>
      </c>
      <c r="G19" s="11">
        <v>2000</v>
      </c>
      <c r="H19" s="11">
        <v>2000</v>
      </c>
      <c r="I19" s="11">
        <v>2000</v>
      </c>
      <c r="J19" s="11">
        <v>0</v>
      </c>
      <c r="K19" s="11">
        <f>I19-J19</f>
        <v>2000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30000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D22+D28+D33</f>
        <v>490000</v>
      </c>
      <c r="E21" s="11">
        <f>E22+E28+E33</f>
        <v>490000</v>
      </c>
      <c r="F21" s="11">
        <f>F22+F28+F33</f>
        <v>2248700</v>
      </c>
      <c r="G21" s="11">
        <f>G22+G28+G33</f>
        <v>860000</v>
      </c>
      <c r="H21" s="11">
        <f>H22+H28+H33</f>
        <v>860000</v>
      </c>
      <c r="I21" s="11">
        <f>I22+I28+I33</f>
        <v>860000</v>
      </c>
      <c r="J21" s="11">
        <f>J22+J28+J33</f>
        <v>355883</v>
      </c>
      <c r="K21" s="11">
        <f>I21-J21</f>
        <v>504117</v>
      </c>
      <c r="L21" s="11">
        <f>L22+L28+L33</f>
        <v>367377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D23+D26</f>
        <v>90000</v>
      </c>
      <c r="E22" s="11">
        <f>E23+E26</f>
        <v>90000</v>
      </c>
      <c r="F22" s="11">
        <f>F23+F26</f>
        <v>359000</v>
      </c>
      <c r="G22" s="11">
        <f>G23+G26</f>
        <v>114000</v>
      </c>
      <c r="H22" s="11">
        <f>H23+H26</f>
        <v>114000</v>
      </c>
      <c r="I22" s="11">
        <f>I23+I26</f>
        <v>114000</v>
      </c>
      <c r="J22" s="11">
        <f>J23+J26</f>
        <v>26650</v>
      </c>
      <c r="K22" s="11">
        <f>I22-J22</f>
        <v>87350</v>
      </c>
      <c r="L22" s="11">
        <f>L23+L26</f>
        <v>29661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D24+D25</f>
        <v>0</v>
      </c>
      <c r="E23" s="11">
        <f>E24+E25</f>
        <v>0</v>
      </c>
      <c r="F23" s="11">
        <f>F24+F25</f>
        <v>32000</v>
      </c>
      <c r="G23" s="11">
        <f>G24+G25</f>
        <v>10000</v>
      </c>
      <c r="H23" s="11">
        <f>H24+H25</f>
        <v>10000</v>
      </c>
      <c r="I23" s="11">
        <f>I24+I25</f>
        <v>10000</v>
      </c>
      <c r="J23" s="11">
        <f>J24+J25</f>
        <v>0</v>
      </c>
      <c r="K23" s="11">
        <f>I23-J23</f>
        <v>10000</v>
      </c>
      <c r="L23" s="11">
        <f>L24+L25</f>
        <v>130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32000</v>
      </c>
      <c r="G24" s="11">
        <v>10000</v>
      </c>
      <c r="H24" s="11">
        <v>10000</v>
      </c>
      <c r="I24" s="11">
        <v>10000</v>
      </c>
      <c r="J24" s="11">
        <v>0</v>
      </c>
      <c r="K24" s="11">
        <f>I24-J24</f>
        <v>10000</v>
      </c>
      <c r="L24" s="11">
        <v>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f>I25-J25</f>
        <v>0</v>
      </c>
      <c r="L25" s="11">
        <v>130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90000</v>
      </c>
      <c r="E26" s="11">
        <f>E27</f>
        <v>90000</v>
      </c>
      <c r="F26" s="11">
        <f>F27</f>
        <v>327000</v>
      </c>
      <c r="G26" s="11">
        <f>G27</f>
        <v>104000</v>
      </c>
      <c r="H26" s="11">
        <f>H27</f>
        <v>104000</v>
      </c>
      <c r="I26" s="11">
        <f>I27</f>
        <v>104000</v>
      </c>
      <c r="J26" s="11">
        <f>J27</f>
        <v>26650</v>
      </c>
      <c r="K26" s="11">
        <f>I26-J26</f>
        <v>77350</v>
      </c>
      <c r="L26" s="11">
        <f>L27</f>
        <v>29531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90000</v>
      </c>
      <c r="E27" s="11">
        <v>90000</v>
      </c>
      <c r="F27" s="11">
        <v>327000</v>
      </c>
      <c r="G27" s="11">
        <v>104000</v>
      </c>
      <c r="H27" s="11">
        <v>104000</v>
      </c>
      <c r="I27" s="11">
        <v>104000</v>
      </c>
      <c r="J27" s="11">
        <v>26650</v>
      </c>
      <c r="K27" s="11">
        <f>I27-J27</f>
        <v>77350</v>
      </c>
      <c r="L27" s="11">
        <v>29531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D29+D32</f>
        <v>71000</v>
      </c>
      <c r="E28" s="11">
        <f>E29+E32</f>
        <v>71000</v>
      </c>
      <c r="F28" s="11">
        <f>F29+F32</f>
        <v>238900</v>
      </c>
      <c r="G28" s="11">
        <f>G29+G32</f>
        <v>38700</v>
      </c>
      <c r="H28" s="11">
        <f>H29+H32</f>
        <v>38700</v>
      </c>
      <c r="I28" s="11">
        <f>I29+I32</f>
        <v>38700</v>
      </c>
      <c r="J28" s="11">
        <f>J29+J32</f>
        <v>28749</v>
      </c>
      <c r="K28" s="11">
        <f>I28-J28</f>
        <v>9951</v>
      </c>
      <c r="L28" s="11">
        <f>L29+L32</f>
        <v>33004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D30+D31</f>
        <v>0</v>
      </c>
      <c r="E29" s="11">
        <f>E30+E31</f>
        <v>0</v>
      </c>
      <c r="F29" s="11">
        <f>F30+F31</f>
        <v>131900</v>
      </c>
      <c r="G29" s="11">
        <f>G30+G31</f>
        <v>33700</v>
      </c>
      <c r="H29" s="11">
        <f>H30+H31</f>
        <v>33700</v>
      </c>
      <c r="I29" s="11">
        <f>I30+I31</f>
        <v>33700</v>
      </c>
      <c r="J29" s="11">
        <f>J30+J31</f>
        <v>28749</v>
      </c>
      <c r="K29" s="11">
        <f>I29-J29</f>
        <v>4951</v>
      </c>
      <c r="L29" s="11">
        <f>L30+L31</f>
        <v>32177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75400</v>
      </c>
      <c r="G30" s="11">
        <v>18600</v>
      </c>
      <c r="H30" s="11">
        <v>18600</v>
      </c>
      <c r="I30" s="11">
        <v>18600</v>
      </c>
      <c r="J30" s="11">
        <v>16840</v>
      </c>
      <c r="K30" s="11">
        <f>I30-J30</f>
        <v>1760</v>
      </c>
      <c r="L30" s="11">
        <v>16840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56500</v>
      </c>
      <c r="G31" s="11">
        <v>15100</v>
      </c>
      <c r="H31" s="11">
        <v>15100</v>
      </c>
      <c r="I31" s="11">
        <v>15100</v>
      </c>
      <c r="J31" s="11">
        <v>11909</v>
      </c>
      <c r="K31" s="11">
        <f>I31-J31</f>
        <v>3191</v>
      </c>
      <c r="L31" s="11">
        <v>15337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71000</v>
      </c>
      <c r="E32" s="11">
        <v>71000</v>
      </c>
      <c r="F32" s="11">
        <v>107000</v>
      </c>
      <c r="G32" s="11">
        <v>5000</v>
      </c>
      <c r="H32" s="11">
        <v>5000</v>
      </c>
      <c r="I32" s="11">
        <v>5000</v>
      </c>
      <c r="J32" s="11">
        <v>0</v>
      </c>
      <c r="K32" s="11">
        <f>I32-J32</f>
        <v>5000</v>
      </c>
      <c r="L32" s="11">
        <v>827</v>
      </c>
    </row>
    <row r="33" spans="1:12" s="6" customFormat="1" ht="33" x14ac:dyDescent="0.25">
      <c r="A33" s="10" t="s">
        <v>81</v>
      </c>
      <c r="B33" s="10" t="s">
        <v>82</v>
      </c>
      <c r="C33" s="10" t="s">
        <v>83</v>
      </c>
      <c r="D33" s="11">
        <f>+D34+D36+D38</f>
        <v>329000</v>
      </c>
      <c r="E33" s="11">
        <f>+E34+E36+E38</f>
        <v>329000</v>
      </c>
      <c r="F33" s="11">
        <f>+F34+F36+F38</f>
        <v>1650800</v>
      </c>
      <c r="G33" s="11">
        <f>+G34+G36+G38</f>
        <v>707300</v>
      </c>
      <c r="H33" s="11">
        <f>+H34+H36+H38</f>
        <v>707300</v>
      </c>
      <c r="I33" s="11">
        <f>+I34+I36+I38</f>
        <v>707300</v>
      </c>
      <c r="J33" s="11">
        <f>+J34+J36+J38</f>
        <v>300484</v>
      </c>
      <c r="K33" s="11">
        <f>I33-J33</f>
        <v>406816</v>
      </c>
      <c r="L33" s="11">
        <f>+L34+L36+L38</f>
        <v>304712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1124000</v>
      </c>
      <c r="G34" s="11">
        <f>G35</f>
        <v>345000</v>
      </c>
      <c r="H34" s="11">
        <f>H35</f>
        <v>345000</v>
      </c>
      <c r="I34" s="11">
        <f>I35</f>
        <v>345000</v>
      </c>
      <c r="J34" s="11">
        <f>J35</f>
        <v>269519</v>
      </c>
      <c r="K34" s="11">
        <f>I34-J34</f>
        <v>75481</v>
      </c>
      <c r="L34" s="11">
        <f>L35</f>
        <v>273348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1124000</v>
      </c>
      <c r="G35" s="11">
        <v>345000</v>
      </c>
      <c r="H35" s="11">
        <v>345000</v>
      </c>
      <c r="I35" s="11">
        <v>345000</v>
      </c>
      <c r="J35" s="11">
        <v>269519</v>
      </c>
      <c r="K35" s="11">
        <f>I35-J35</f>
        <v>75481</v>
      </c>
      <c r="L35" s="11">
        <v>273348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187800</v>
      </c>
      <c r="G36" s="11">
        <f>G37</f>
        <v>31300</v>
      </c>
      <c r="H36" s="11">
        <f>H37</f>
        <v>31300</v>
      </c>
      <c r="I36" s="11">
        <f>I37</f>
        <v>31300</v>
      </c>
      <c r="J36" s="11">
        <f>J37</f>
        <v>25892</v>
      </c>
      <c r="K36" s="11">
        <f>I36-J36</f>
        <v>5408</v>
      </c>
      <c r="L36" s="11">
        <f>L37</f>
        <v>30064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187800</v>
      </c>
      <c r="G37" s="11">
        <v>31300</v>
      </c>
      <c r="H37" s="11">
        <v>31300</v>
      </c>
      <c r="I37" s="11">
        <v>31300</v>
      </c>
      <c r="J37" s="11">
        <v>25892</v>
      </c>
      <c r="K37" s="11">
        <f>I37-J37</f>
        <v>5408</v>
      </c>
      <c r="L37" s="11">
        <v>30064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329000</v>
      </c>
      <c r="E38" s="11">
        <f>E39</f>
        <v>329000</v>
      </c>
      <c r="F38" s="11">
        <f>F39</f>
        <v>339000</v>
      </c>
      <c r="G38" s="11">
        <f>G39</f>
        <v>331000</v>
      </c>
      <c r="H38" s="11">
        <f>H39</f>
        <v>331000</v>
      </c>
      <c r="I38" s="11">
        <f>I39</f>
        <v>331000</v>
      </c>
      <c r="J38" s="11">
        <f>J39</f>
        <v>5073</v>
      </c>
      <c r="K38" s="11">
        <f>I38-J38</f>
        <v>325927</v>
      </c>
      <c r="L38" s="11">
        <f>L39</f>
        <v>1300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329000</v>
      </c>
      <c r="E39" s="11">
        <v>329000</v>
      </c>
      <c r="F39" s="11">
        <v>339000</v>
      </c>
      <c r="G39" s="11">
        <v>331000</v>
      </c>
      <c r="H39" s="11">
        <v>331000</v>
      </c>
      <c r="I39" s="11">
        <v>331000</v>
      </c>
      <c r="J39" s="11">
        <v>5073</v>
      </c>
      <c r="K39" s="11">
        <f>I39-J39</f>
        <v>325927</v>
      </c>
      <c r="L39" s="11">
        <v>1300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D41+D46</f>
        <v>847000</v>
      </c>
      <c r="E40" s="11">
        <f>E41+E46</f>
        <v>847000</v>
      </c>
      <c r="F40" s="11">
        <f>F41+F46</f>
        <v>1156000</v>
      </c>
      <c r="G40" s="11">
        <f>G41+G46</f>
        <v>825000</v>
      </c>
      <c r="H40" s="11">
        <f>H41+H46</f>
        <v>825000</v>
      </c>
      <c r="I40" s="11">
        <f>I41+I46</f>
        <v>825000</v>
      </c>
      <c r="J40" s="11">
        <f>J41+J46</f>
        <v>52568</v>
      </c>
      <c r="K40" s="11">
        <f>I40-J40</f>
        <v>772432</v>
      </c>
      <c r="L40" s="11">
        <f>L41+L46</f>
        <v>60835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+D42+D44+D45</f>
        <v>847000</v>
      </c>
      <c r="E41" s="11">
        <f>+E42+E44+E45</f>
        <v>847000</v>
      </c>
      <c r="F41" s="11">
        <f>+F42+F44+F45</f>
        <v>1036000</v>
      </c>
      <c r="G41" s="11">
        <f>+G42+G44+G45</f>
        <v>780000</v>
      </c>
      <c r="H41" s="11">
        <f>+H42+H44+H45</f>
        <v>780000</v>
      </c>
      <c r="I41" s="11">
        <f>+I42+I44+I45</f>
        <v>780000</v>
      </c>
      <c r="J41" s="11">
        <f>+J42+J44+J45</f>
        <v>38551</v>
      </c>
      <c r="K41" s="11">
        <f>I41-J41</f>
        <v>741449</v>
      </c>
      <c r="L41" s="11">
        <f>+L42+L44+L45</f>
        <v>43416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85000</v>
      </c>
      <c r="G42" s="11">
        <f>G43</f>
        <v>45000</v>
      </c>
      <c r="H42" s="11">
        <f>H43</f>
        <v>45000</v>
      </c>
      <c r="I42" s="11">
        <f>I43</f>
        <v>45000</v>
      </c>
      <c r="J42" s="11">
        <f>J43</f>
        <v>15683</v>
      </c>
      <c r="K42" s="11">
        <f>I42-J42</f>
        <v>29317</v>
      </c>
      <c r="L42" s="11">
        <f>L43</f>
        <v>21253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85000</v>
      </c>
      <c r="G43" s="11">
        <v>45000</v>
      </c>
      <c r="H43" s="11">
        <v>45000</v>
      </c>
      <c r="I43" s="11">
        <v>45000</v>
      </c>
      <c r="J43" s="11">
        <v>15683</v>
      </c>
      <c r="K43" s="11">
        <f>I43-J43</f>
        <v>29317</v>
      </c>
      <c r="L43" s="11">
        <v>21253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777000</v>
      </c>
      <c r="E44" s="11">
        <v>777000</v>
      </c>
      <c r="F44" s="11">
        <v>881000</v>
      </c>
      <c r="G44" s="11">
        <v>665000</v>
      </c>
      <c r="H44" s="11">
        <v>665000</v>
      </c>
      <c r="I44" s="11">
        <v>665000</v>
      </c>
      <c r="J44" s="11">
        <v>22868</v>
      </c>
      <c r="K44" s="11">
        <f>I44-J44</f>
        <v>642132</v>
      </c>
      <c r="L44" s="11">
        <v>22163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70000</v>
      </c>
      <c r="E45" s="11">
        <v>70000</v>
      </c>
      <c r="F45" s="11">
        <v>70000</v>
      </c>
      <c r="G45" s="11">
        <v>70000</v>
      </c>
      <c r="H45" s="11">
        <v>70000</v>
      </c>
      <c r="I45" s="11">
        <v>70000</v>
      </c>
      <c r="J45" s="11">
        <v>0</v>
      </c>
      <c r="K45" s="11">
        <f>I45-J45</f>
        <v>70000</v>
      </c>
      <c r="L45" s="11">
        <v>0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+D47</f>
        <v>0</v>
      </c>
      <c r="E46" s="11">
        <f>+E47</f>
        <v>0</v>
      </c>
      <c r="F46" s="11">
        <f>+F47</f>
        <v>120000</v>
      </c>
      <c r="G46" s="11">
        <f>+G47</f>
        <v>45000</v>
      </c>
      <c r="H46" s="11">
        <f>+H47</f>
        <v>45000</v>
      </c>
      <c r="I46" s="11">
        <f>+I47</f>
        <v>45000</v>
      </c>
      <c r="J46" s="11">
        <f>+J47</f>
        <v>14017</v>
      </c>
      <c r="K46" s="11">
        <f>I46-J46</f>
        <v>30983</v>
      </c>
      <c r="L46" s="11">
        <f>+L47</f>
        <v>17419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120000</v>
      </c>
      <c r="G47" s="11">
        <f>G48</f>
        <v>45000</v>
      </c>
      <c r="H47" s="11">
        <f>H48</f>
        <v>45000</v>
      </c>
      <c r="I47" s="11">
        <f>I48</f>
        <v>45000</v>
      </c>
      <c r="J47" s="11">
        <f>J48</f>
        <v>14017</v>
      </c>
      <c r="K47" s="11">
        <f>I47-J47</f>
        <v>30983</v>
      </c>
      <c r="L47" s="11">
        <f>L48</f>
        <v>17419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120000</v>
      </c>
      <c r="G48" s="11">
        <v>45000</v>
      </c>
      <c r="H48" s="11">
        <v>45000</v>
      </c>
      <c r="I48" s="11">
        <v>45000</v>
      </c>
      <c r="J48" s="11">
        <v>14017</v>
      </c>
      <c r="K48" s="11">
        <f>I48-J48</f>
        <v>30983</v>
      </c>
      <c r="L48" s="11">
        <v>17419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+D50+D52</f>
        <v>1050800</v>
      </c>
      <c r="E49" s="11">
        <f>+E50+E52</f>
        <v>1050800</v>
      </c>
      <c r="F49" s="11">
        <f>+F50+F52</f>
        <v>1274300</v>
      </c>
      <c r="G49" s="11">
        <f>+G50+G52</f>
        <v>260500</v>
      </c>
      <c r="H49" s="11">
        <f>+H50+H52</f>
        <v>260500</v>
      </c>
      <c r="I49" s="11">
        <f>+I50+I52</f>
        <v>260500</v>
      </c>
      <c r="J49" s="11">
        <f>+J50+J52</f>
        <v>30280</v>
      </c>
      <c r="K49" s="11">
        <f>I49-J49</f>
        <v>230220</v>
      </c>
      <c r="L49" s="11">
        <f>+L50+L52</f>
        <v>21537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0</v>
      </c>
      <c r="E50" s="11">
        <f>+E51</f>
        <v>0</v>
      </c>
      <c r="F50" s="11">
        <f>+F51</f>
        <v>0</v>
      </c>
      <c r="G50" s="11">
        <f>+G51</f>
        <v>0</v>
      </c>
      <c r="H50" s="11">
        <f>+H51</f>
        <v>0</v>
      </c>
      <c r="I50" s="11">
        <f>+I51</f>
        <v>0</v>
      </c>
      <c r="J50" s="11">
        <f>+J51</f>
        <v>0</v>
      </c>
      <c r="K50" s="11">
        <f>I50-J50</f>
        <v>0</v>
      </c>
      <c r="L50" s="11">
        <f>+L51</f>
        <v>462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f>I51-J51</f>
        <v>0</v>
      </c>
      <c r="L51" s="11">
        <v>462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1050800</v>
      </c>
      <c r="E52" s="11">
        <f>E53</f>
        <v>1050800</v>
      </c>
      <c r="F52" s="11">
        <f>F53</f>
        <v>1274300</v>
      </c>
      <c r="G52" s="11">
        <f>G53</f>
        <v>260500</v>
      </c>
      <c r="H52" s="11">
        <f>H53</f>
        <v>260500</v>
      </c>
      <c r="I52" s="11">
        <f>I53</f>
        <v>260500</v>
      </c>
      <c r="J52" s="11">
        <f>J53</f>
        <v>30280</v>
      </c>
      <c r="K52" s="11">
        <f>I52-J52</f>
        <v>230220</v>
      </c>
      <c r="L52" s="11">
        <f>L53</f>
        <v>21075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1050800</v>
      </c>
      <c r="E53" s="11">
        <f>E54</f>
        <v>1050800</v>
      </c>
      <c r="F53" s="11">
        <f>F54</f>
        <v>1274300</v>
      </c>
      <c r="G53" s="11">
        <f>G54</f>
        <v>260500</v>
      </c>
      <c r="H53" s="11">
        <f>H54</f>
        <v>260500</v>
      </c>
      <c r="I53" s="11">
        <f>I54</f>
        <v>260500</v>
      </c>
      <c r="J53" s="11">
        <f>J54</f>
        <v>30280</v>
      </c>
      <c r="K53" s="11">
        <f>I53-J53</f>
        <v>230220</v>
      </c>
      <c r="L53" s="11">
        <f>L54</f>
        <v>21075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1050800</v>
      </c>
      <c r="E54" s="11">
        <v>1050800</v>
      </c>
      <c r="F54" s="11">
        <v>1274300</v>
      </c>
      <c r="G54" s="11">
        <v>260500</v>
      </c>
      <c r="H54" s="11">
        <v>260500</v>
      </c>
      <c r="I54" s="11">
        <v>260500</v>
      </c>
      <c r="J54" s="11">
        <v>30280</v>
      </c>
      <c r="K54" s="11">
        <f>I54-J54</f>
        <v>230220</v>
      </c>
      <c r="L54" s="11">
        <v>21075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-700000</v>
      </c>
      <c r="G55" s="11">
        <v>-700000</v>
      </c>
      <c r="H55" s="11">
        <v>0</v>
      </c>
      <c r="I55" s="11">
        <v>0</v>
      </c>
      <c r="J55" s="11">
        <v>135786</v>
      </c>
      <c r="K55" s="11">
        <f>I55-J55</f>
        <v>-135786</v>
      </c>
      <c r="L55" s="11">
        <v>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135786</v>
      </c>
      <c r="K56" s="11">
        <f>I56-J56</f>
        <v>-135786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134669</v>
      </c>
      <c r="K57" s="11">
        <f>I57-J57</f>
        <v>-134669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1117</v>
      </c>
      <c r="K58" s="11">
        <f>I58-J58</f>
        <v>-1117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-700000</v>
      </c>
      <c r="G59" s="11">
        <v>-700000</v>
      </c>
      <c r="H59" s="11">
        <v>0</v>
      </c>
      <c r="I59" s="11">
        <v>0</v>
      </c>
      <c r="J59" s="11">
        <v>0</v>
      </c>
      <c r="K59" s="11">
        <f>I59-J59</f>
        <v>0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-700000</v>
      </c>
      <c r="G60" s="11">
        <v>-700000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</row>
    <row r="62" spans="1:12" x14ac:dyDescent="0.25">
      <c r="A62" s="13" t="s">
        <v>165</v>
      </c>
      <c r="B62" s="13"/>
      <c r="C62" s="13"/>
      <c r="D62" s="13"/>
      <c r="E62" s="13" t="s">
        <v>167</v>
      </c>
      <c r="F62" s="13"/>
      <c r="G62" s="13"/>
      <c r="H62" s="13"/>
      <c r="I62" s="13" t="s">
        <v>168</v>
      </c>
      <c r="J62" s="13"/>
      <c r="K62" s="13"/>
      <c r="L62" s="13"/>
    </row>
    <row r="63" spans="1:12" x14ac:dyDescent="0.25">
      <c r="A63" s="3" t="s">
        <v>166</v>
      </c>
      <c r="B63" s="3"/>
      <c r="C63" s="3"/>
      <c r="D63" s="3"/>
      <c r="E63" s="3"/>
      <c r="F63" s="3"/>
      <c r="G63" s="3"/>
      <c r="H63" s="3"/>
      <c r="I63" s="3" t="s">
        <v>169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4">
    <mergeCell ref="K6:K10"/>
    <mergeCell ref="L6:L10"/>
    <mergeCell ref="A62:D62"/>
    <mergeCell ref="A63:D63"/>
    <mergeCell ref="E62:H62"/>
    <mergeCell ref="E63:H63"/>
    <mergeCell ref="I62:L62"/>
    <mergeCell ref="I63:L6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2022-05-16T07:55:48Z</dcterms:created>
  <dcterms:modified xsi:type="dcterms:W3CDTF">2022-05-16T07:55:51Z</dcterms:modified>
</cp:coreProperties>
</file>